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1"/>
  <workbookPr defaultThemeVersion="166925"/>
  <mc:AlternateContent xmlns:mc="http://schemas.openxmlformats.org/markup-compatibility/2006">
    <mc:Choice Requires="x15">
      <x15ac:absPath xmlns:x15ac="http://schemas.microsoft.com/office/spreadsheetml/2010/11/ac" url="\\cc\Root\SS\Truro\SP\Groups\Supporting People\Commissioning\BCF\2022-23\22-23 ASC Discharge Fund\"/>
    </mc:Choice>
  </mc:AlternateContent>
  <xr:revisionPtr revIDLastSave="2" documentId="8_{347C81D7-C0FB-4988-B8C8-47FCAA4FAD38}" xr6:coauthVersionLast="47" xr6:coauthVersionMax="47" xr10:uidLastSave="{51A54B0A-8C1B-4514-AF7C-C33D43D2BBB4}"/>
  <workbookProtection workbookAlgorithmName="SHA-512" workbookHashValue="c0gzQ7ITJKoUZ1S6DyX5ckxmhMtTfnBmHp70EfYc4potBt7Yb6Ks+PKuzbOCzgUA1z+mO7gMQewlrpU7h3uq+w==" workbookSaltValue="Dy7hr9iCMfIdPTFzew0jOg==" workbookSpinCount="100000" lockStructure="1"/>
  <bookViews>
    <workbookView xWindow="20370" yWindow="-8805" windowWidth="29040" windowHeight="15840" firstSheet="1" activeTab="1" xr2:uid="{1F12D2FF-1388-4136-ABEA-4768C4BDCB03}"/>
  </bookViews>
  <sheets>
    <sheet name="Guidance" sheetId="2" r:id="rId1"/>
    <sheet name="Activity Report" sheetId="1" r:id="rId2"/>
    <sheet name="dropdow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 l="1"/>
  <c r="D45" i="1"/>
  <c r="E36" i="1"/>
  <c r="E38" i="1"/>
  <c r="E39" i="1"/>
  <c r="E40" i="1"/>
  <c r="E41" i="1"/>
  <c r="E42" i="1"/>
  <c r="E43" i="1"/>
  <c r="E44" i="1"/>
  <c r="E35" i="1"/>
  <c r="F27" i="1"/>
  <c r="F28" i="1"/>
  <c r="F29" i="1"/>
  <c r="F30" i="1"/>
  <c r="F26" i="1"/>
  <c r="C45" i="1"/>
  <c r="E45" i="1" l="1"/>
  <c r="C21" i="1"/>
</calcChain>
</file>

<file path=xl/sharedStrings.xml><?xml version="1.0" encoding="utf-8"?>
<sst xmlns="http://schemas.openxmlformats.org/spreadsheetml/2006/main" count="268" uniqueCount="252">
  <si>
    <t>Cells</t>
  </si>
  <si>
    <t>Guidance</t>
  </si>
  <si>
    <t>Cell C3-C5</t>
  </si>
  <si>
    <t>Please completed with your Health and Wellbeing board, contact name and e-mail address</t>
  </si>
  <si>
    <t>C13-C20 - Discharges from hospital, by service</t>
  </si>
  <si>
    <t>Please provide best available data on the number of discharges from acute settings into the settings listed, for the 14 day period specified. If data does not fit into the categories listed, please use the other pathway lines to capture these discharges. Please input only a number and, if needed, provide a short description in the notes column of any discrepancies your data may have</t>
  </si>
  <si>
    <t xml:space="preserve">D26-D30 - Packages of care booked or used, by type of service, for all local authority funded social care </t>
  </si>
  <si>
    <t>Please provide best available data on the overall number hours of care, packages of care or care home beds funded by the local authority during the reporting period that are currently in use or available (have been booked), not limited to those provided following discharge from hospital, by service type. Please note, this should exclude any spend from the ASC Discharge fund. Please input only a number and, if needed, provide a  short description in the notes column of any discrepancies your data may have</t>
  </si>
  <si>
    <t>E26-E30 - Packages of care booked or used, by type of service, funded by the £500m Adult Social Care Discharge Fund (ASC DF)</t>
  </si>
  <si>
    <t>Please provide best available data on the overall number hours of care, packages of care or care home beds funded by the Adult Social Care Discharge fund (ASC DF)  during the reporting period that are currently in use or available, not limited to those provided following discharge from hospital, by service type. If needed, please provide a short description in the notes column of any discrepancies your data may have</t>
  </si>
  <si>
    <t>C35-D44 - Spend during this reporting period, by service type</t>
  </si>
  <si>
    <t>Please provide the value of spend  from each of the LA and ICB allocations of the ASC DF, formally committed or contracted to date since the discharge fund commenced, by service type. Payments need not to have been made in order for it to be recorded here. For each spend area please provide a description in the notes column outlining what the fund is purchasing.</t>
  </si>
  <si>
    <t>F35-F44- Estimate of residual shortfall in available provision</t>
  </si>
  <si>
    <t>Please estimate the extent to which demand for each service is met. You should only consider demand for this service to support discharge, rather than adult social care demand overall.</t>
  </si>
  <si>
    <t>C52-C56 - Narrative of progress</t>
  </si>
  <si>
    <t xml:space="preserve">Please use this space to describe progress made in the last 2 weeks to use the additional funding to improve discharge outcomes. Where possible, please also give an indication of realised or expected impact on reducing delays. </t>
  </si>
  <si>
    <t>C61-C62 - Information to support evaluation</t>
  </si>
  <si>
    <t>To support the evaluation of the fund, please use this section briefly to describe any barriers or challenges to spending the  adult social care discharge funding and the level of confidence you have that the funding will support reductions in discharge delays.</t>
  </si>
  <si>
    <t>Notes (D13-D20), (G26-F30)</t>
  </si>
  <si>
    <t>If needed, please provide a short description of any discrepancies your data may have</t>
  </si>
  <si>
    <t>Notes (G35:G44)</t>
  </si>
  <si>
    <t>For each spend areas, please provide a short description of what the fund is purchasing</t>
  </si>
  <si>
    <t>Adult Social Care Discharge Fund 2022-23 Activity Reporting Template</t>
  </si>
  <si>
    <t>Heath and Wellbeing Board</t>
  </si>
  <si>
    <t>Cornwall &amp; Scilly</t>
  </si>
  <si>
    <t>Contact Name</t>
  </si>
  <si>
    <t>s40 redaction</t>
  </si>
  <si>
    <t>Email</t>
  </si>
  <si>
    <t xml:space="preserve">As a condition of this funding for health and social care to improve hospital discharge, local Health and Wellbeing Board areas should report as required on the additional activity and services that have been delivered using the funding. </t>
  </si>
  <si>
    <t>When reporting the numbers of packages funded from the Adult Social Care Discharge Fund (ASC DF), please use this template to report on new packages for the reporting period and spend since the ASC DF commenced.</t>
  </si>
  <si>
    <t>Please input figures manually into this template, and do not copy and paste the template into another document.</t>
  </si>
  <si>
    <t>If unclear, please use guidance on the first tab to obtain more information on the requirements for each cell</t>
  </si>
  <si>
    <t>1. Number of discharges from hospital by service (14 day period from 19/01/23 to 01/02/23)</t>
  </si>
  <si>
    <t>Discharge Setting</t>
  </si>
  <si>
    <t>Number of discharges</t>
  </si>
  <si>
    <t>Notes</t>
  </si>
  <si>
    <t>Home or domiciliary care</t>
  </si>
  <si>
    <t>Further to previous reporting and commentary therein Cornwal is including dicharges from Community Hospital Settings owing to the importance to overall flow picture of these settings
Figure is ALL P1 discharges - Acute only = 137</t>
  </si>
  <si>
    <t>Reablement in a person's own home</t>
  </si>
  <si>
    <t>Residential care</t>
  </si>
  <si>
    <t>Nursing care</t>
  </si>
  <si>
    <t>Figure is ALL P3 discharges - Acute only = 39</t>
  </si>
  <si>
    <t>Intermediate care</t>
  </si>
  <si>
    <t>Figure is ALL P2 discharges - Acute only = 173</t>
  </si>
  <si>
    <t>Other pathway one support</t>
  </si>
  <si>
    <t>Other pathway two support</t>
  </si>
  <si>
    <t>Other pathway three support</t>
  </si>
  <si>
    <t>Total</t>
  </si>
  <si>
    <t>2. Packages of care booked or in use for all local authority funded social care (14 day period from 19/01/23 to 01/02/23)</t>
  </si>
  <si>
    <t>Unit</t>
  </si>
  <si>
    <t xml:space="preserve">Local authority funded social care </t>
  </si>
  <si>
    <t>Funded via ASC Discharge Fund</t>
  </si>
  <si>
    <t>Hours</t>
  </si>
  <si>
    <t>In scope packages apportioned and not therefore reporting full period effect of 259 hrs per week</t>
  </si>
  <si>
    <t>Please be advised that ASC commisioned reablement provider also provides Provider of Last Resort support to area - experiencing significant demand on workforce following x2 homecare provider failures and attrition of TUPE'd workforce</t>
  </si>
  <si>
    <t>Number of Beds</t>
  </si>
  <si>
    <t xml:space="preserve">Intermediate care </t>
  </si>
  <si>
    <t>Please note that all bedded intermediate care is commissioned locally by ICB</t>
  </si>
  <si>
    <t>3. Adult Social Care Discharge Fund (total spending to date)</t>
  </si>
  <si>
    <t>Service type</t>
  </si>
  <si>
    <t>Spend from ICB allocation to date</t>
  </si>
  <si>
    <t>Spend from LA allocation to date</t>
  </si>
  <si>
    <t>Total Spend to date(£)</t>
  </si>
  <si>
    <t xml:space="preserve">With this spending, to what extent do you currently have the capacity to meet need to discharge people into adult social care? </t>
  </si>
  <si>
    <t>Home care or domiciliary care (long term)</t>
  </si>
  <si>
    <t>Spend from LA Allocation represents packages placed in market since engagment activity for ASC Scheme 6 commenced</t>
  </si>
  <si>
    <t>Home care or domiciliary care (short term - up to 6 weeks)</t>
  </si>
  <si>
    <t xml:space="preserve">Bed based intermediate care services </t>
  </si>
  <si>
    <t>Care home placements (residential - short term - up to 6 weeks)</t>
  </si>
  <si>
    <t>Care home placements (residential - long term)</t>
  </si>
  <si>
    <t>Residential placements (complex/nursing)</t>
  </si>
  <si>
    <t>Please note further ICB discharges under ICB 3A (supported ICB 3B) to be reconciled for spend at time of writing</t>
  </si>
  <si>
    <t>Workforce recruitment and retention</t>
  </si>
  <si>
    <t>Assistive technology and equipment</t>
  </si>
  <si>
    <t>Spend on any other areas (e.g. admin, contingency etc. Outline any spend here in notes section)</t>
  </si>
  <si>
    <t>4. Additional Narrative</t>
  </si>
  <si>
    <t>Narrative section 1 - Description of progress</t>
  </si>
  <si>
    <t>Please use the space below each theme to describe progress made in this period to use the additional funding to improve discharge outcomes. Where possible, please also give an indication of realised or expected impact on reducing delays. Where you have identified a shortfall in capacity, indicate the main causal factors. This might include:</t>
  </si>
  <si>
    <t>Theme</t>
  </si>
  <si>
    <t>Answer</t>
  </si>
  <si>
    <t>i) Progress in securing additional workforce, or increasing hours worked by the existing workforce</t>
  </si>
  <si>
    <t>The recruitment campaign funded by ASC Scheme 10 is proving effective. A 'Hiring' event on 28th Jan, widely pre-publiced locally with radio and bus-stop adverts, where attendees were to an extent pre-reviewed and therefore in principle appointable, and themsleves invested in the process, led to 7 offers of employment accepted on the day and a further 25 offers of employment being considered. Following the apparent success of this event work is ongoing to replicate it in other towns in Cornwall during the period for which funding is available. In addition this scheme is projected to spend a further £82,000.
The offer of optimised homecare bundles funded via ASC Scheme 6 appears to have been succesful, when procurement closed firm offers had been received from 17 providers. Evaluation and award is in progress at the time of writing however and projections as to mobilisation and spend from the fund will feature in future reporting.
The funding assigned to create additional assessing capacity is being utilised initially to fund social work overtime. Some 43 individuals have volunteered to work additional hours undertaking assessments since the offer was made during this reporting period.
The ICB have scheduled engagement meetings with care providers to discuss the co-design of workforce initiatives; this will have a longer term impact on recruitment and retention. The increase in the rate cap has enabled additional placements to be made available to facilitate discharge; this has directly impacted a number of discharges during this period.</t>
  </si>
  <si>
    <t>ii) Progress in commissioning additional domiciliary care and intermediate care capacity</t>
  </si>
  <si>
    <t>ASC Scheme 6, the offer of bundled homecare provision had a closing date of 31st January. Initial indications are that this has led to potential for market growth with a number of new entrants locally submitting credible bid which are anticipated to proceed. The market engagement for this activity (during the previous reporting period) additionally had a tangible impact on the existing market leading to an increasing number of offers and reductions in all unmet demand including individuals whose delay in being found care exerts a negative influence on flow.
ICB Discussions with care provider groups has enabled additional capacity to be made available to support additional discharges; selected care homes have agreed additional beds.
New short-term enablement capacity (12 beds) has been secured and will be accepting discharges from 13/2.  Environmental work to support preparedness has been undertaken with invoices moving to workflow.</t>
  </si>
  <si>
    <t>iii) Other activity funded through this additional funding</t>
  </si>
  <si>
    <t>Progress has been made to bring capacity online faster than planned for ICB scheme 3a.  5 beds are now live and 5 additional beds will come online weekly until the 25 are active.  There is medical cover being provided to support these individuals and that will also be reflected in future submissions.  We have doubled the commitment from our provider to deliver an additional 10 places (discharges) per week.  This enhanced capacity in the community is being repeated through commissioning a service across the remaining 2 ICA places with an expectation this will come online during February following due governance.  We have also worked with a provider to deliver additional discharges into a temporary bedded facility.  This is a fast-tracked scheme that will start to accept placements from the 13th Feb and steadily build to deliver 12 beds with an anticipated placement being less than 2 weeks.  There has been an expansion of the care homes support team and this additional resource will develop the offer of facilitating discharge over the next few weeks (subject to personnel being transferred into the service).</t>
  </si>
  <si>
    <t>iv) New/innovative initiatives</t>
  </si>
  <si>
    <t>The deployment, under ASC Scheme 10, of an Indeed 'hiring event' has proven successful and will likely be repeated with a single day yielding 32 firm offers of employment to pre-reviewed candidates who attended in person for direct conversation with Home Care provider personnel including those mandated to offer employment to suitable candidates</t>
  </si>
  <si>
    <t>v) Any other themes</t>
  </si>
  <si>
    <t>Narrative section 2 - Information to support evaluation</t>
  </si>
  <si>
    <t>Please use this section to briefly describe:</t>
  </si>
  <si>
    <t>i) Any barriers/challenges you have faced in spending the ASC DF</t>
  </si>
  <si>
    <t>ICB
Providers had already been tasked with delivering additional capacity for winter.  This fund has restarted the commissioning process for capacity in excess of this and will only impact in the second half of the period.
Fewer providers bid for reablement opportunities, so we will have slippage on this element that we are mitigating through additional initiatives.</t>
  </si>
  <si>
    <t>ii) Level of confidence in your ability to spend the funding to impact on discharge delays.</t>
  </si>
  <si>
    <t>As with any system there is a lead-time to providing any additional capacity for specific pathways, but providers are undertaking recruitment and training to assist with making this happen.</t>
  </si>
  <si>
    <t xml:space="preserve">Once completed, this activity return should be sent to england.bettercarefundteam@nhs.net by 3rd February 2023.  </t>
  </si>
  <si>
    <t>ASC Discharge Fund Spending to date percentages</t>
  </si>
  <si>
    <t>HWB</t>
  </si>
  <si>
    <t>Barking and Dagenham</t>
  </si>
  <si>
    <t>75-99%</t>
  </si>
  <si>
    <t>Barnet</t>
  </si>
  <si>
    <t>50-74%</t>
  </si>
  <si>
    <t>Barnsley</t>
  </si>
  <si>
    <t>25-49%</t>
  </si>
  <si>
    <t>Bath and North East Somerset</t>
  </si>
  <si>
    <t>&lt;25%</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</si>
  <si>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</si>
  <si>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</si>
  <si>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</si>
  <si>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</si>
  <si>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</si>
  <si>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</si>
  <si>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</si>
  <si>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</si>
  <si>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</si>
  <si>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</si>
  <si>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</si>
  <si>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</si>
  <si>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</si>
  <si>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</si>
  <si>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</si>
  <si>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</si>
  <si>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</si>
  <si>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</si>
  <si>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</si>
  <si>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</si>
  <si>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</si>
  <si>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City of London</t>
  </si>
  <si>
    <t>County Durham</t>
  </si>
  <si>
    <t>Coventry</t>
  </si>
  <si>
    <t>Croydon</t>
  </si>
  <si>
    <t>Cumbria</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</si>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</sst>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font>
      <sz val="11"/>
      <color theme="1"/>
      <name val="Calibri"/>
      <family val="2"/>
      <scheme val="minor"/>
    </font>
    <font>
      <u/>
      <sz val="11"/>
      <color theme="10"/>
      <name val="Calibri"/>
      <family val="2"/>
      <scheme val="minor"/>
    </font>
    <font>
      <sz val="11"/>
      <color theme="1"/>
      <name val="Calibri"/>
      <family val="2"/>
      <scheme val="minor"/>
    </font>
    <font>
      <b/>
      <sz val="11"/>
      <color theme="1"/>
      <name val="Arial"/>
      <family val="2"/>
    </font>
    <font>
      <sz val="11"/>
      <color theme="1"/>
      <name val="Arial"/>
      <family val="2"/>
    </font>
    <font>
      <b/>
      <sz val="12"/>
      <color theme="0"/>
      <name val="Arial"/>
      <family val="2"/>
    </font>
    <font>
      <u/>
      <sz val="11"/>
      <color theme="10"/>
      <name val="Arial"/>
      <family val="2"/>
    </font>
    <font>
      <b/>
      <sz val="11"/>
      <color theme="0"/>
      <name val="Arial"/>
      <family val="2"/>
    </font>
    <font>
      <sz val="11"/>
      <color rgb="FF000000"/>
      <name val="Arial"/>
      <family val="2"/>
    </font>
    <font>
      <b/>
      <sz val="12"/>
      <color theme="1"/>
      <name val="Arial"/>
      <family val="2"/>
    </font>
    <font>
      <b/>
      <sz val="11"/>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7" tint="0.79998168889431442"/>
        <bgColor indexed="64"/>
      </patternFill>
    </fill>
  </fills>
  <borders count="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top style="thin">
        <color indexed="64"/>
      </top>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xf numFmtId="44" fontId="2" fillId="0" borderId="0" applyFont="0" applyFill="0" applyBorder="0" applyAlignment="0" applyProtection="0"/>
  </cellStyleXfs>
  <cellXfs count="71">
    <xf numFmtId="0" fontId="0" fillId="0" borderId="0" xfId="0"/>
    <xf numFmtId="9" fontId="0" fillId="0" borderId="0" xfId="0" applyNumberFormat="1" applyAlignment="1">
      <alignment horizontal="center"/>
    </xf>
    <xf numFmtId="0" fontId="0" fillId="0" borderId="0" xfId="0" applyAlignment="1">
      <alignment horizontal="center"/>
    </xf>
    <xf numFmtId="0" fontId="0" fillId="4" borderId="9" xfId="0" applyFill="1" applyBorder="1"/>
    <xf numFmtId="0" fontId="4" fillId="0" borderId="0" xfId="0" applyFont="1"/>
    <xf numFmtId="0" fontId="4" fillId="0" borderId="0" xfId="0" applyFont="1" applyAlignment="1">
      <alignment wrapText="1"/>
    </xf>
    <xf numFmtId="0" fontId="3" fillId="2" borderId="2" xfId="0" applyFont="1" applyFill="1" applyBorder="1" applyAlignment="1">
      <alignment wrapText="1"/>
    </xf>
    <xf numFmtId="0" fontId="4" fillId="3" borderId="2" xfId="0" applyFont="1" applyFill="1" applyBorder="1" applyAlignment="1">
      <alignment wrapText="1"/>
    </xf>
    <xf numFmtId="0" fontId="4" fillId="0" borderId="2" xfId="0" applyFont="1" applyBorder="1" applyAlignment="1">
      <alignment wrapText="1"/>
    </xf>
    <xf numFmtId="0" fontId="3" fillId="0" borderId="3" xfId="0" applyFont="1" applyBorder="1"/>
    <xf numFmtId="0" fontId="4" fillId="6" borderId="2" xfId="0" applyFont="1" applyFill="1" applyBorder="1" applyAlignment="1">
      <alignment wrapText="1"/>
    </xf>
    <xf numFmtId="0" fontId="6" fillId="0" borderId="10" xfId="1" applyFont="1" applyFill="1" applyBorder="1" applyAlignment="1">
      <alignment wrapText="1"/>
    </xf>
    <xf numFmtId="0" fontId="4" fillId="0" borderId="0" xfId="0" applyFont="1" applyAlignment="1">
      <alignment horizontal="left" wrapText="1"/>
    </xf>
    <xf numFmtId="0" fontId="3" fillId="0" borderId="10" xfId="0" applyFont="1" applyBorder="1"/>
    <xf numFmtId="0" fontId="7" fillId="5" borderId="5" xfId="0" applyFont="1" applyFill="1" applyBorder="1"/>
    <xf numFmtId="0" fontId="7" fillId="5" borderId="6" xfId="0" applyFont="1" applyFill="1" applyBorder="1"/>
    <xf numFmtId="0" fontId="7" fillId="5" borderId="2" xfId="0" applyFont="1" applyFill="1" applyBorder="1"/>
    <xf numFmtId="0" fontId="4" fillId="0" borderId="5" xfId="0" applyFont="1" applyBorder="1"/>
    <xf numFmtId="0" fontId="4" fillId="6" borderId="5" xfId="0" applyFont="1" applyFill="1" applyBorder="1"/>
    <xf numFmtId="0" fontId="4" fillId="6" borderId="2" xfId="0" applyFont="1" applyFill="1" applyBorder="1"/>
    <xf numFmtId="0" fontId="3" fillId="0" borderId="8" xfId="0" applyFont="1" applyBorder="1"/>
    <xf numFmtId="0" fontId="4" fillId="3" borderId="2" xfId="0" applyFont="1" applyFill="1" applyBorder="1"/>
    <xf numFmtId="0" fontId="3" fillId="0" borderId="11" xfId="0" applyFont="1" applyBorder="1"/>
    <xf numFmtId="0" fontId="4" fillId="0" borderId="11" xfId="0" applyFont="1" applyBorder="1"/>
    <xf numFmtId="0" fontId="3" fillId="0" borderId="0" xfId="0" applyFont="1"/>
    <xf numFmtId="0" fontId="4" fillId="0" borderId="10" xfId="0" applyFont="1" applyBorder="1"/>
    <xf numFmtId="0" fontId="4" fillId="0" borderId="5" xfId="0" applyFont="1" applyBorder="1" applyAlignment="1">
      <alignment wrapText="1"/>
    </xf>
    <xf numFmtId="1" fontId="4" fillId="6" borderId="5" xfId="0" applyNumberFormat="1" applyFont="1" applyFill="1" applyBorder="1" applyAlignment="1">
      <alignment wrapText="1"/>
    </xf>
    <xf numFmtId="0" fontId="4" fillId="0" borderId="2" xfId="0" applyFont="1" applyBorder="1"/>
    <xf numFmtId="1" fontId="4" fillId="6" borderId="2" xfId="0" applyNumberFormat="1" applyFont="1" applyFill="1" applyBorder="1" applyAlignment="1">
      <alignment wrapText="1"/>
    </xf>
    <xf numFmtId="1" fontId="4" fillId="0" borderId="0" xfId="0" applyNumberFormat="1" applyFont="1" applyAlignment="1">
      <alignment wrapText="1"/>
    </xf>
    <xf numFmtId="0" fontId="7" fillId="5" borderId="2" xfId="0" applyFont="1" applyFill="1" applyBorder="1" applyAlignment="1">
      <alignment wrapText="1"/>
    </xf>
    <xf numFmtId="0" fontId="4" fillId="0" borderId="4" xfId="0" applyFont="1" applyBorder="1"/>
    <xf numFmtId="44" fontId="4" fillId="6" borderId="4" xfId="2" applyFont="1" applyFill="1" applyBorder="1"/>
    <xf numFmtId="0" fontId="4" fillId="0" borderId="4" xfId="0" applyFont="1" applyBorder="1" applyAlignment="1">
      <alignment vertical="center"/>
    </xf>
    <xf numFmtId="0" fontId="4" fillId="0" borderId="2" xfId="0" applyFont="1" applyBorder="1" applyAlignment="1">
      <alignment horizontal="left" vertical="center"/>
    </xf>
    <xf numFmtId="0" fontId="3" fillId="0" borderId="2" xfId="0" applyFont="1" applyBorder="1" applyAlignment="1">
      <alignment horizontal="left" vertical="center"/>
    </xf>
    <xf numFmtId="44" fontId="3" fillId="0" borderId="2" xfId="2" applyFont="1" applyFill="1" applyBorder="1"/>
    <xf numFmtId="0" fontId="3" fillId="0" borderId="0" xfId="0" applyFont="1" applyAlignment="1">
      <alignment horizontal="left" vertical="center"/>
    </xf>
    <xf numFmtId="44" fontId="3" fillId="0" borderId="0" xfId="2" applyFont="1" applyFill="1" applyBorder="1"/>
    <xf numFmtId="0" fontId="9" fillId="0" borderId="0" xfId="0" applyFont="1"/>
    <xf numFmtId="0" fontId="3" fillId="3" borderId="2" xfId="0" applyFont="1" applyFill="1" applyBorder="1" applyAlignment="1">
      <alignment wrapText="1"/>
    </xf>
    <xf numFmtId="0" fontId="3" fillId="0" borderId="2" xfId="0" applyFont="1" applyBorder="1" applyAlignment="1">
      <alignment wrapText="1"/>
    </xf>
    <xf numFmtId="0" fontId="4" fillId="0" borderId="2" xfId="0" applyFont="1" applyBorder="1" applyAlignment="1">
      <alignment vertical="center"/>
    </xf>
    <xf numFmtId="0" fontId="8" fillId="0" borderId="2" xfId="0" applyFont="1" applyBorder="1" applyAlignment="1">
      <alignment vertical="center"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xf numFmtId="0" fontId="4" fillId="0" borderId="2" xfId="0" applyFont="1" applyBorder="1" applyAlignment="1">
      <alignment horizontal="left" vertical="center" wrapText="1"/>
    </xf>
    <xf numFmtId="0" fontId="7" fillId="5" borderId="2" xfId="0" applyFont="1" applyFill="1" applyBorder="1" applyAlignment="1">
      <alignment horizontal="center" vertical="center" wrapText="1"/>
    </xf>
    <xf numFmtId="44" fontId="4" fillId="6" borderId="4" xfId="2" applyFont="1" applyFill="1" applyBorder="1" applyProtection="1"/>
    <xf numFmtId="0" fontId="4" fillId="0" borderId="2" xfId="0" applyFont="1" applyBorder="1" applyAlignment="1">
      <alignment horizontal="left" wrapText="1"/>
    </xf>
    <xf numFmtId="0" fontId="4" fillId="0" borderId="5" xfId="0" applyFont="1" applyBorder="1" applyAlignment="1">
      <alignment horizontal="left" wrapText="1"/>
    </xf>
    <xf numFmtId="0" fontId="5" fillId="5" borderId="1" xfId="0" applyFont="1" applyFill="1" applyBorder="1" applyAlignment="1" applyProtection="1">
      <alignment horizontal="left"/>
      <protection hidden="1"/>
    </xf>
    <xf numFmtId="0" fontId="5" fillId="5" borderId="0" xfId="0" applyFont="1" applyFill="1" applyAlignment="1" applyProtection="1">
      <alignment horizontal="left"/>
      <protection hidden="1"/>
    </xf>
    <xf numFmtId="0" fontId="10" fillId="0" borderId="2" xfId="0" applyFont="1" applyBorder="1" applyAlignment="1">
      <alignment horizontal="left" wrapText="1"/>
    </xf>
    <xf numFmtId="0" fontId="4" fillId="0" borderId="2" xfId="0" applyFont="1" applyBorder="1" applyAlignment="1">
      <alignment horizontal="left"/>
    </xf>
    <xf numFmtId="0" fontId="10" fillId="0" borderId="3" xfId="0" applyFont="1" applyBorder="1" applyAlignment="1">
      <alignment horizontal="left" wrapText="1"/>
    </xf>
    <xf numFmtId="0" fontId="10" fillId="0" borderId="7" xfId="0" applyFont="1" applyBorder="1" applyAlignment="1">
      <alignment horizontal="left" wrapText="1"/>
    </xf>
    <xf numFmtId="0" fontId="10" fillId="0" borderId="6" xfId="0" applyFont="1" applyBorder="1" applyAlignment="1">
      <alignment horizontal="left" wrapText="1"/>
    </xf>
    <xf numFmtId="0" fontId="3" fillId="0" borderId="12" xfId="0" applyFont="1" applyBorder="1" applyAlignment="1">
      <alignment horizontal="left"/>
    </xf>
    <xf numFmtId="0" fontId="3" fillId="0" borderId="0" xfId="0" applyFont="1" applyAlignment="1">
      <alignment horizontal="left"/>
    </xf>
    <xf numFmtId="0" fontId="3" fillId="0" borderId="12" xfId="0" applyFont="1" applyBorder="1" applyAlignment="1">
      <alignment horizontal="left" wrapText="1"/>
    </xf>
    <xf numFmtId="0" fontId="3" fillId="0" borderId="0" xfId="0" applyFont="1" applyAlignment="1">
      <alignment horizontal="left" wrapText="1"/>
    </xf>
    <xf numFmtId="0" fontId="3" fillId="0" borderId="2" xfId="0" applyFont="1" applyBorder="1" applyAlignment="1">
      <alignment horizontal="left" wrapText="1"/>
    </xf>
    <xf numFmtId="0" fontId="3" fillId="0" borderId="2" xfId="0" applyFont="1" applyBorder="1" applyAlignment="1">
      <alignment horizontal="left"/>
    </xf>
    <xf numFmtId="0" fontId="3" fillId="0" borderId="0" xfId="0" applyFont="1" applyAlignment="1"/>
    <xf numFmtId="0" fontId="4" fillId="0" borderId="0" xfId="0" applyFont="1" applyAlignment="1"/>
    <xf numFmtId="0" fontId="3" fillId="0" borderId="3" xfId="0" applyFont="1" applyBorder="1" applyAlignment="1"/>
    <xf numFmtId="0" fontId="3" fillId="0" borderId="7" xfId="0" applyFont="1" applyBorder="1" applyAlignment="1"/>
    <xf numFmtId="0" fontId="3" fillId="0" borderId="6" xfId="0" applyFont="1" applyBorder="1" applyAlignment="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180D-D0E8-4015-9DA7-AFE1B4F6D15E}">
  <dimension ref="A1:B11"/>
  <sheetViews>
    <sheetView zoomScale="90" zoomScaleNormal="90" workbookViewId="0">
      <selection activeCell="B3" sqref="B3"/>
    </sheetView>
  </sheetViews>
  <sheetFormatPr defaultColWidth="8.85546875" defaultRowHeight="14.25"/>
  <cols>
    <col min="1" max="1" width="51.140625" style="5" customWidth="1"/>
    <col min="2" max="2" width="97.140625" style="5" customWidth="1"/>
    <col min="3" max="16384" width="8.85546875" style="4"/>
  </cols>
  <sheetData>
    <row r="1" spans="1:2" ht="15">
      <c r="A1" s="6" t="s">
        <v>0</v>
      </c>
      <c r="B1" s="6" t="s">
        <v>1</v>
      </c>
    </row>
    <row r="2" spans="1:2" ht="21.6" customHeight="1">
      <c r="A2" s="41" t="s">
        <v>2</v>
      </c>
      <c r="B2" s="7" t="s">
        <v>3</v>
      </c>
    </row>
    <row r="3" spans="1:2" ht="57.75">
      <c r="A3" s="42" t="s">
        <v>4</v>
      </c>
      <c r="B3" s="8" t="s">
        <v>5</v>
      </c>
    </row>
    <row r="4" spans="1:2" ht="86.25">
      <c r="A4" s="42" t="s">
        <v>6</v>
      </c>
      <c r="B4" s="8" t="s">
        <v>7</v>
      </c>
    </row>
    <row r="5" spans="1:2" ht="72">
      <c r="A5" s="42" t="s">
        <v>8</v>
      </c>
      <c r="B5" s="8" t="s">
        <v>9</v>
      </c>
    </row>
    <row r="6" spans="1:2" ht="57.75">
      <c r="A6" s="42" t="s">
        <v>10</v>
      </c>
      <c r="B6" s="8" t="s">
        <v>11</v>
      </c>
    </row>
    <row r="7" spans="1:2" ht="30">
      <c r="A7" s="42" t="s">
        <v>12</v>
      </c>
      <c r="B7" s="8" t="s">
        <v>13</v>
      </c>
    </row>
    <row r="8" spans="1:2" ht="43.5">
      <c r="A8" s="42" t="s">
        <v>14</v>
      </c>
      <c r="B8" s="8" t="s">
        <v>15</v>
      </c>
    </row>
    <row r="9" spans="1:2" ht="43.5">
      <c r="A9" s="42" t="s">
        <v>16</v>
      </c>
      <c r="B9" s="8" t="s">
        <v>17</v>
      </c>
    </row>
    <row r="10" spans="1:2" ht="15">
      <c r="A10" s="42" t="s">
        <v>18</v>
      </c>
      <c r="B10" s="8" t="s">
        <v>19</v>
      </c>
    </row>
    <row r="11" spans="1:2" ht="15">
      <c r="A11" s="42" t="s">
        <v>20</v>
      </c>
      <c r="B11" s="8" t="s">
        <v>21</v>
      </c>
    </row>
  </sheetData>
  <sheetProtection algorithmName="SHA-512" hashValue="RY93ohN0YEqraMgvqNANrjlhIc+I34k6s2a91lmsLYCygIZ2EZ/KdwsjeV1oXTT3rbI6N+urSQqeGb0wGU6Oig==" saltValue="ayhqDP5KHP5ayiCrUhAFXQ==" spinCount="100000" sheet="1" objects="1" scenarios="1"/>
  <pageMargins left="0.7" right="0.7" top="0.75" bottom="0.75" header="0.3" footer="0.3"/>
  <pageSetup paperSize="9" orientation="portrait" r:id="rId1"/>
  <headerFooter>
    <oddHeader>&amp;R&amp;"Calibri"&amp;10&amp;KFF8C00Information Classification: CONTROLLED&amp;1#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34FA4-7523-4D55-B229-AA80F3D0F45F}">
  <dimension ref="B1:G65"/>
  <sheetViews>
    <sheetView tabSelected="1" zoomScaleNormal="100" workbookViewId="0">
      <selection activeCell="C63" sqref="C63"/>
    </sheetView>
  </sheetViews>
  <sheetFormatPr defaultColWidth="8.85546875" defaultRowHeight="14.25"/>
  <cols>
    <col min="1" max="1" width="4" style="4" customWidth="1"/>
    <col min="2" max="2" width="86.42578125" style="4" customWidth="1"/>
    <col min="3" max="3" width="29.140625" style="4" customWidth="1"/>
    <col min="4" max="4" width="42.85546875" style="4" customWidth="1"/>
    <col min="5" max="5" width="37.85546875" style="4" customWidth="1"/>
    <col min="6" max="6" width="25.5703125" style="4" customWidth="1"/>
    <col min="7" max="7" width="20.85546875" style="4" customWidth="1"/>
    <col min="8" max="16384" width="8.85546875" style="4"/>
  </cols>
  <sheetData>
    <row r="1" spans="2:4" ht="15.75">
      <c r="B1" s="53" t="s">
        <v>22</v>
      </c>
      <c r="C1" s="54"/>
      <c r="D1" s="54"/>
    </row>
    <row r="3" spans="2:4" ht="15">
      <c r="B3" s="9" t="s">
        <v>23</v>
      </c>
      <c r="C3" s="10" t="s">
        <v>24</v>
      </c>
    </row>
    <row r="4" spans="2:4" ht="15">
      <c r="B4" s="9" t="s">
        <v>25</v>
      </c>
      <c r="C4" s="10" t="s">
        <v>26</v>
      </c>
    </row>
    <row r="5" spans="2:4" ht="29.25">
      <c r="B5" s="9" t="s">
        <v>27</v>
      </c>
      <c r="C5" s="10" t="s">
        <v>26</v>
      </c>
      <c r="D5" s="11"/>
    </row>
    <row r="6" spans="2:4" ht="30.6" customHeight="1">
      <c r="B6" s="51" t="s">
        <v>28</v>
      </c>
      <c r="C6" s="51"/>
      <c r="D6" s="52"/>
    </row>
    <row r="7" spans="2:4" ht="32.1" customHeight="1">
      <c r="B7" s="51" t="s">
        <v>29</v>
      </c>
      <c r="C7" s="51"/>
      <c r="D7" s="51"/>
    </row>
    <row r="8" spans="2:4" ht="15">
      <c r="B8" s="57" t="s">
        <v>30</v>
      </c>
      <c r="C8" s="58"/>
      <c r="D8" s="59"/>
    </row>
    <row r="9" spans="2:4" ht="17.100000000000001" customHeight="1">
      <c r="B9" s="55" t="s">
        <v>31</v>
      </c>
      <c r="C9" s="55"/>
      <c r="D9" s="55"/>
    </row>
    <row r="10" spans="2:4" ht="14.1" customHeight="1">
      <c r="B10" s="12"/>
      <c r="C10" s="12"/>
      <c r="D10" s="12"/>
    </row>
    <row r="11" spans="2:4" ht="15">
      <c r="B11" s="13" t="s">
        <v>32</v>
      </c>
    </row>
    <row r="12" spans="2:4" ht="15">
      <c r="B12" s="14" t="s">
        <v>33</v>
      </c>
      <c r="C12" s="15" t="s">
        <v>34</v>
      </c>
      <c r="D12" s="16" t="s">
        <v>35</v>
      </c>
    </row>
    <row r="13" spans="2:4" ht="114">
      <c r="B13" s="17" t="s">
        <v>36</v>
      </c>
      <c r="C13" s="18">
        <v>235</v>
      </c>
      <c r="D13" s="10" t="s">
        <v>37</v>
      </c>
    </row>
    <row r="14" spans="2:4">
      <c r="B14" s="17" t="s">
        <v>38</v>
      </c>
      <c r="C14" s="18"/>
      <c r="D14" s="10"/>
    </row>
    <row r="15" spans="2:4">
      <c r="B15" s="17" t="s">
        <v>39</v>
      </c>
      <c r="C15" s="18"/>
      <c r="D15" s="10"/>
    </row>
    <row r="16" spans="2:4" ht="28.5">
      <c r="B16" s="17" t="s">
        <v>40</v>
      </c>
      <c r="C16" s="18">
        <v>77</v>
      </c>
      <c r="D16" s="10" t="s">
        <v>41</v>
      </c>
    </row>
    <row r="17" spans="2:7" ht="28.5">
      <c r="B17" s="17" t="s">
        <v>42</v>
      </c>
      <c r="C17" s="18">
        <v>175</v>
      </c>
      <c r="D17" s="10" t="s">
        <v>43</v>
      </c>
    </row>
    <row r="18" spans="2:7">
      <c r="B18" s="17" t="s">
        <v>44</v>
      </c>
      <c r="C18" s="18"/>
      <c r="D18" s="10"/>
    </row>
    <row r="19" spans="2:7">
      <c r="B19" s="17" t="s">
        <v>45</v>
      </c>
      <c r="C19" s="18"/>
      <c r="D19" s="10"/>
    </row>
    <row r="20" spans="2:7">
      <c r="B20" s="17" t="s">
        <v>46</v>
      </c>
      <c r="C20" s="18"/>
      <c r="D20" s="10"/>
    </row>
    <row r="21" spans="2:7" ht="15">
      <c r="B21" s="20" t="s">
        <v>47</v>
      </c>
      <c r="C21" s="20">
        <f>SUM(C13:C20)</f>
        <v>487</v>
      </c>
      <c r="D21" s="21"/>
    </row>
    <row r="22" spans="2:7" ht="15">
      <c r="B22" s="22"/>
      <c r="C22" s="23"/>
    </row>
    <row r="23" spans="2:7" ht="15">
      <c r="B23" s="24"/>
    </row>
    <row r="24" spans="2:7" ht="15">
      <c r="B24" s="24" t="s">
        <v>48</v>
      </c>
      <c r="C24" s="25"/>
    </row>
    <row r="25" spans="2:7" ht="15">
      <c r="B25" s="16" t="s">
        <v>33</v>
      </c>
      <c r="C25" s="16" t="s">
        <v>49</v>
      </c>
      <c r="D25" s="16" t="s">
        <v>50</v>
      </c>
      <c r="E25" s="16" t="s">
        <v>51</v>
      </c>
      <c r="F25" s="16" t="s">
        <v>47</v>
      </c>
      <c r="G25" s="16" t="s">
        <v>35</v>
      </c>
    </row>
    <row r="26" spans="2:7" ht="71.25">
      <c r="B26" s="26" t="s">
        <v>36</v>
      </c>
      <c r="C26" s="28" t="s">
        <v>52</v>
      </c>
      <c r="D26" s="27">
        <v>58297</v>
      </c>
      <c r="E26" s="27">
        <v>225</v>
      </c>
      <c r="F26" s="27">
        <f>SUM(D26:E26)</f>
        <v>58522</v>
      </c>
      <c r="G26" s="10" t="s">
        <v>53</v>
      </c>
    </row>
    <row r="27" spans="2:7" ht="199.5">
      <c r="B27" s="8" t="s">
        <v>38</v>
      </c>
      <c r="C27" s="28" t="s">
        <v>52</v>
      </c>
      <c r="D27" s="27">
        <v>2460</v>
      </c>
      <c r="E27" s="27">
        <v>0</v>
      </c>
      <c r="F27" s="27">
        <f t="shared" ref="F27:F30" si="0">SUM(D27:E27)</f>
        <v>2460</v>
      </c>
      <c r="G27" s="10" t="s">
        <v>54</v>
      </c>
    </row>
    <row r="28" spans="2:7">
      <c r="B28" s="8" t="s">
        <v>39</v>
      </c>
      <c r="C28" s="28" t="s">
        <v>55</v>
      </c>
      <c r="D28" s="27">
        <v>1570</v>
      </c>
      <c r="E28" s="27">
        <v>15</v>
      </c>
      <c r="F28" s="27">
        <f t="shared" si="0"/>
        <v>1585</v>
      </c>
      <c r="G28" s="10"/>
    </row>
    <row r="29" spans="2:7">
      <c r="B29" s="8" t="s">
        <v>40</v>
      </c>
      <c r="C29" s="28" t="s">
        <v>55</v>
      </c>
      <c r="D29" s="27">
        <v>579</v>
      </c>
      <c r="E29" s="27">
        <v>8</v>
      </c>
      <c r="F29" s="27">
        <f t="shared" si="0"/>
        <v>587</v>
      </c>
      <c r="G29" s="10"/>
    </row>
    <row r="30" spans="2:7" ht="71.25">
      <c r="B30" s="28" t="s">
        <v>56</v>
      </c>
      <c r="C30" s="28" t="s">
        <v>55</v>
      </c>
      <c r="D30" s="29">
        <v>0</v>
      </c>
      <c r="E30" s="29">
        <v>0</v>
      </c>
      <c r="F30" s="27">
        <f t="shared" si="0"/>
        <v>0</v>
      </c>
      <c r="G30" s="10" t="s">
        <v>57</v>
      </c>
    </row>
    <row r="31" spans="2:7">
      <c r="D31" s="30"/>
      <c r="E31" s="30"/>
    </row>
    <row r="33" spans="2:7" ht="15">
      <c r="B33" s="66" t="s">
        <v>58</v>
      </c>
      <c r="C33" s="67"/>
      <c r="D33" s="67"/>
    </row>
    <row r="34" spans="2:7" ht="90">
      <c r="B34" s="16" t="s">
        <v>59</v>
      </c>
      <c r="C34" s="49" t="s">
        <v>60</v>
      </c>
      <c r="D34" s="49" t="s">
        <v>61</v>
      </c>
      <c r="E34" s="49" t="s">
        <v>62</v>
      </c>
      <c r="F34" s="31" t="s">
        <v>63</v>
      </c>
      <c r="G34" s="16" t="s">
        <v>35</v>
      </c>
    </row>
    <row r="35" spans="2:7" ht="99.75">
      <c r="B35" s="32" t="s">
        <v>64</v>
      </c>
      <c r="C35" s="50">
        <v>0</v>
      </c>
      <c r="D35" s="33">
        <v>42718.28</v>
      </c>
      <c r="E35" s="33">
        <f>D35+C35</f>
        <v>42718.28</v>
      </c>
      <c r="F35" s="19"/>
      <c r="G35" s="10" t="s">
        <v>65</v>
      </c>
    </row>
    <row r="36" spans="2:7">
      <c r="B36" s="34" t="s">
        <v>66</v>
      </c>
      <c r="C36" s="50">
        <v>0</v>
      </c>
      <c r="D36" s="33">
        <v>0</v>
      </c>
      <c r="E36" s="33">
        <f t="shared" ref="E36:E44" si="1">D36+C36</f>
        <v>0</v>
      </c>
      <c r="F36" s="19"/>
      <c r="G36" s="10"/>
    </row>
    <row r="37" spans="2:7">
      <c r="B37" s="28" t="s">
        <v>67</v>
      </c>
      <c r="C37" s="50">
        <v>50000</v>
      </c>
      <c r="D37" s="33">
        <v>0</v>
      </c>
      <c r="E37" s="33">
        <f t="shared" si="1"/>
        <v>50000</v>
      </c>
      <c r="F37" s="19"/>
      <c r="G37" s="10"/>
    </row>
    <row r="38" spans="2:7">
      <c r="B38" s="28" t="s">
        <v>38</v>
      </c>
      <c r="C38" s="50">
        <v>44768</v>
      </c>
      <c r="D38" s="33">
        <v>0</v>
      </c>
      <c r="E38" s="33">
        <f t="shared" si="1"/>
        <v>44768</v>
      </c>
      <c r="F38" s="19"/>
      <c r="G38" s="10"/>
    </row>
    <row r="39" spans="2:7">
      <c r="B39" s="28" t="s">
        <v>68</v>
      </c>
      <c r="C39" s="50">
        <v>92409.24</v>
      </c>
      <c r="D39" s="33">
        <v>0</v>
      </c>
      <c r="E39" s="33">
        <f t="shared" si="1"/>
        <v>92409.24</v>
      </c>
      <c r="F39" s="19"/>
      <c r="G39" s="10"/>
    </row>
    <row r="40" spans="2:7">
      <c r="B40" s="28" t="s">
        <v>69</v>
      </c>
      <c r="C40" s="50">
        <v>0</v>
      </c>
      <c r="D40" s="33">
        <v>232481.3</v>
      </c>
      <c r="E40" s="33">
        <f t="shared" si="1"/>
        <v>232481.3</v>
      </c>
      <c r="F40" s="19"/>
      <c r="G40" s="10"/>
    </row>
    <row r="41" spans="2:7" ht="99.75">
      <c r="B41" s="35" t="s">
        <v>70</v>
      </c>
      <c r="C41" s="50">
        <v>0</v>
      </c>
      <c r="D41" s="33">
        <v>181583.77</v>
      </c>
      <c r="E41" s="33">
        <f t="shared" si="1"/>
        <v>181583.77</v>
      </c>
      <c r="F41" s="19"/>
      <c r="G41" s="10" t="s">
        <v>71</v>
      </c>
    </row>
    <row r="42" spans="2:7">
      <c r="B42" s="35" t="s">
        <v>72</v>
      </c>
      <c r="C42" s="50">
        <v>0</v>
      </c>
      <c r="D42" s="33">
        <v>21000</v>
      </c>
      <c r="E42" s="33">
        <f t="shared" si="1"/>
        <v>21000</v>
      </c>
      <c r="F42" s="19"/>
      <c r="G42" s="10"/>
    </row>
    <row r="43" spans="2:7">
      <c r="B43" s="35" t="s">
        <v>73</v>
      </c>
      <c r="C43" s="50">
        <v>89844.3</v>
      </c>
      <c r="D43" s="33">
        <v>38504.699999999997</v>
      </c>
      <c r="E43" s="33">
        <f t="shared" si="1"/>
        <v>128349</v>
      </c>
      <c r="F43" s="19"/>
      <c r="G43" s="10"/>
    </row>
    <row r="44" spans="2:7">
      <c r="B44" s="35" t="s">
        <v>74</v>
      </c>
      <c r="C44" s="50">
        <v>0</v>
      </c>
      <c r="D44" s="33">
        <v>0</v>
      </c>
      <c r="E44" s="33">
        <f t="shared" si="1"/>
        <v>0</v>
      </c>
      <c r="F44" s="19"/>
      <c r="G44" s="10"/>
    </row>
    <row r="45" spans="2:7" ht="15">
      <c r="B45" s="36" t="s">
        <v>47</v>
      </c>
      <c r="C45" s="37">
        <f>SUM(C35:C44)</f>
        <v>277021.53999999998</v>
      </c>
      <c r="D45" s="37">
        <f t="shared" ref="D45:E45" si="2">SUM(D35:D44)</f>
        <v>516288.05</v>
      </c>
      <c r="E45" s="37">
        <f t="shared" si="2"/>
        <v>793309.59</v>
      </c>
      <c r="F45" s="28"/>
      <c r="G45" s="28"/>
    </row>
    <row r="46" spans="2:7" ht="15">
      <c r="B46" s="38"/>
      <c r="C46" s="39"/>
    </row>
    <row r="47" spans="2:7" ht="15">
      <c r="B47" s="38"/>
    </row>
    <row r="48" spans="2:7" ht="15">
      <c r="B48" s="38" t="s">
        <v>75</v>
      </c>
    </row>
    <row r="49" spans="2:7" ht="19.5" customHeight="1">
      <c r="B49" s="60" t="s">
        <v>76</v>
      </c>
      <c r="C49" s="61"/>
      <c r="D49" s="61"/>
      <c r="E49" s="61"/>
      <c r="F49" s="61"/>
    </row>
    <row r="50" spans="2:7" ht="27" customHeight="1">
      <c r="B50" s="62" t="s">
        <v>77</v>
      </c>
      <c r="C50" s="63"/>
      <c r="D50" s="63"/>
      <c r="E50" s="63"/>
      <c r="F50" s="63"/>
    </row>
    <row r="51" spans="2:7" ht="27" customHeight="1">
      <c r="B51" s="46" t="s">
        <v>78</v>
      </c>
      <c r="C51" s="64" t="s">
        <v>79</v>
      </c>
      <c r="D51" s="64"/>
      <c r="E51" s="64"/>
      <c r="F51" s="45"/>
    </row>
    <row r="52" spans="2:7" ht="42.95" customHeight="1">
      <c r="B52" s="48" t="s">
        <v>80</v>
      </c>
      <c r="C52" s="51" t="s">
        <v>81</v>
      </c>
      <c r="D52" s="56"/>
      <c r="E52" s="56"/>
      <c r="F52" s="45"/>
    </row>
    <row r="53" spans="2:7" ht="42.6" customHeight="1">
      <c r="B53" s="44" t="s">
        <v>82</v>
      </c>
      <c r="C53" s="51" t="s">
        <v>83</v>
      </c>
      <c r="D53" s="56"/>
      <c r="E53" s="56"/>
      <c r="G53" s="5"/>
    </row>
    <row r="54" spans="2:7" ht="43.5" customHeight="1">
      <c r="B54" s="44" t="s">
        <v>84</v>
      </c>
      <c r="C54" s="51" t="s">
        <v>85</v>
      </c>
      <c r="D54" s="56"/>
      <c r="E54" s="56"/>
    </row>
    <row r="55" spans="2:7" ht="42.6" customHeight="1">
      <c r="B55" s="44" t="s">
        <v>86</v>
      </c>
      <c r="C55" s="51" t="s">
        <v>87</v>
      </c>
      <c r="D55" s="56"/>
      <c r="E55" s="56"/>
    </row>
    <row r="56" spans="2:7" ht="43.5" customHeight="1">
      <c r="B56" s="43" t="s">
        <v>88</v>
      </c>
      <c r="C56" s="51"/>
      <c r="D56" s="56"/>
      <c r="E56" s="56"/>
    </row>
    <row r="59" spans="2:7" ht="15">
      <c r="B59" s="68" t="s">
        <v>89</v>
      </c>
      <c r="C59" s="69"/>
      <c r="D59" s="69"/>
      <c r="E59" s="70"/>
    </row>
    <row r="60" spans="2:7" ht="15">
      <c r="B60" s="47" t="s">
        <v>90</v>
      </c>
      <c r="C60" s="65" t="s">
        <v>79</v>
      </c>
      <c r="D60" s="65"/>
      <c r="E60" s="65"/>
    </row>
    <row r="61" spans="2:7" ht="44.1" customHeight="1">
      <c r="B61" s="48" t="s">
        <v>91</v>
      </c>
      <c r="C61" s="51" t="s">
        <v>92</v>
      </c>
      <c r="D61" s="51"/>
      <c r="E61" s="51"/>
    </row>
    <row r="62" spans="2:7" ht="42.6" customHeight="1">
      <c r="B62" s="35" t="s">
        <v>93</v>
      </c>
      <c r="C62" s="56" t="s">
        <v>94</v>
      </c>
      <c r="D62" s="56"/>
      <c r="E62" s="56"/>
    </row>
    <row r="65" spans="2:2" ht="15.75">
      <c r="B65" s="40" t="s">
        <v>95</v>
      </c>
    </row>
  </sheetData>
  <sheetProtection algorithmName="SHA-512" hashValue="lQVEBpZgOPeSqFQ6iAdTRhIyL7KVRZeZxNTTwNU7daDKgFjV8hbliZjsHaaZzbgDUMrYA5T7hzcS76moyEJY7Q==" saltValue="Hrf1nyLE52KenhcK8tpV/Q==" spinCount="100000" sheet="1" objects="1" scenarios="1"/>
  <protectedRanges>
    <protectedRange sqref="C52:E56 C61:C62" name="Narratives"/>
    <protectedRange sqref="C3:C5" name="LA Info"/>
    <protectedRange sqref="C13:D20" name="Number of Dischares"/>
    <protectedRange sqref="D26:E30 G26:G30" name="Care Packages"/>
    <protectedRange sqref="F35:G44 C35:D44" name="Spend"/>
  </protectedRanges>
  <mergeCells count="18">
    <mergeCell ref="C61:E61"/>
    <mergeCell ref="C62:E62"/>
    <mergeCell ref="B8:D8"/>
    <mergeCell ref="B49:F49"/>
    <mergeCell ref="B50:F50"/>
    <mergeCell ref="C52:E52"/>
    <mergeCell ref="C53:E53"/>
    <mergeCell ref="C54:E54"/>
    <mergeCell ref="C55:E55"/>
    <mergeCell ref="C56:E56"/>
    <mergeCell ref="C51:E51"/>
    <mergeCell ref="C60:E60"/>
    <mergeCell ref="B6:D6"/>
    <mergeCell ref="B1:D1"/>
    <mergeCell ref="B7:D7"/>
    <mergeCell ref="B59:E59"/>
    <mergeCell ref="B33:D33"/>
    <mergeCell ref="B9:D9"/>
  </mergeCells>
  <dataValidations count="3">
    <dataValidation type="custom" allowBlank="1" showInputMessage="1" showErrorMessage="1" sqref="C13:C20 C35:C44 D26:E31 F26:F30" xr:uid="{6C1B5F92-E02B-42DC-B488-E2731B97F96F}">
      <formula1>ISNUMBER(C13)</formula1>
    </dataValidation>
    <dataValidation type="list" allowBlank="1" showInputMessage="1" showErrorMessage="1" sqref="C31" xr:uid="{97DCC423-3B78-46DE-BD92-8AD150E1DD64}">
      <formula1>"Number of Beds, Other (Specify in Notes)"</formula1>
    </dataValidation>
    <dataValidation type="decimal" allowBlank="1" showInputMessage="1" showErrorMessage="1" sqref="D35:E44" xr:uid="{65B2B58C-558C-4C58-8ED8-4F9CD29E8DDE}">
      <formula1>0</formula1>
      <formula2>10000000</formula2>
    </dataValidation>
  </dataValidations>
  <pageMargins left="0.7" right="0.7" top="0.75" bottom="0.75" header="0.3" footer="0.3"/>
  <pageSetup paperSize="9" orientation="portrait" horizontalDpi="90" verticalDpi="90" r:id="rId1"/>
  <headerFooter>
    <oddHeader>&amp;R&amp;"Calibri"&amp;10&amp;KFF8C00Information Classification: CONTROLLED&amp;1#</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F8D29B05-C808-4058-81E7-24DB9F403804}">
          <x14:formula1>
            <xm:f>dropdown!$A$2:$A$6</xm:f>
          </x14:formula1>
          <xm:sqref>D47</xm:sqref>
        </x14:dataValidation>
        <x14:dataValidation type="list" allowBlank="1" showInputMessage="1" showErrorMessage="1" xr:uid="{7C592EFA-C3DA-4E33-847C-AF8135B6F2E1}">
          <x14:formula1>
            <xm:f>dropdown!$D$2:$D$152</xm:f>
          </x14:formula1>
          <xm:sqref>C3</xm:sqref>
        </x14:dataValidation>
        <x14:dataValidation type="list" allowBlank="1" showInputMessage="1" showErrorMessage="1" xr:uid="{18DEF244-7E5F-4820-992C-0475F7688796}">
          <x14:formula1>
            <xm:f>dropdown!$A$2:$A$7</xm:f>
          </x14:formula1>
          <xm:sqref>F35:F44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7FE7-0A02-42F6-9E30-0A26DB3B15D0}">
  <dimension ref="A1:D152"/>
  <sheetViews>
    <sheetView workbookViewId="0">
      <selection activeCell="D18" sqref="D18"/>
    </sheetView>
  </sheetViews>
  <sheetFormatPr defaultRowHeight="15"/>
  <cols>
    <col min="1" max="1" width="46.140625" bestFit="1" customWidth="1"/>
  </cols>
  <sheetData>
    <row r="1" spans="1:4">
      <c r="A1" t="s">
        <v>96</v>
      </c>
      <c r="D1" t="s">
        <v>97</v>
      </c>
    </row>
    <row r="2" spans="1:4">
      <c r="A2" s="1">
        <v>1</v>
      </c>
      <c r="D2" s="3" t="s">
        <v>98</v>
      </c>
    </row>
    <row r="3" spans="1:4">
      <c r="A3" s="2" t="s">
        <v>99</v>
      </c>
      <c r="D3" s="3" t="s">
        <v>100</v>
      </c>
    </row>
    <row r="4" spans="1:4">
      <c r="A4" s="2" t="s">
        <v>101</v>
      </c>
      <c r="D4" s="3" t="s">
        <v>102</v>
      </c>
    </row>
    <row r="5" spans="1:4">
      <c r="A5" s="2" t="s">
        <v>103</v>
      </c>
      <c r="D5" s="3" t="s">
        <v>104</v>
      </c>
    </row>
    <row r="6" spans="1:4">
      <c r="A6" s="2" t="s">
        <v>105</v>
      </c>
      <c r="D6" s="3" t="s">
        <v>106</v>
      </c>
    </row>
    <row r="7" spans="1:4">
      <c r="A7" s="1">
        <v>0</v>
      </c>
      <c r="D7" s="3" t="s">
        <v>107</v>
      </c>
    </row>
    <row r="8" spans="1:4">
      <c r="D8" s="3" t="s">
        <v>108</v>
      </c>
    </row>
    <row r="9" spans="1:4">
      <c r="D9" s="3" t="s">
        <v>109</v>
      </c>
    </row>
    <row r="10" spans="1:4">
      <c r="D10" s="3" t="s">
        <v>110</v>
      </c>
    </row>
    <row r="11" spans="1:4">
      <c r="D11" s="3" t="s">
        <v>111</v>
      </c>
    </row>
    <row r="12" spans="1:4">
      <c r="D12" s="3" t="s">
        <v>112</v>
      </c>
    </row>
    <row r="13" spans="1:4">
      <c r="D13" s="3" t="s">
        <v>113</v>
      </c>
    </row>
    <row r="14" spans="1:4">
      <c r="D14" s="3" t="s">
        <v>114</v>
      </c>
    </row>
    <row r="15" spans="1:4">
      <c r="D15" s="3" t="s">
        <v>115</v>
      </c>
    </row>
    <row r="16" spans="1:4">
      <c r="D16" s="3" t="s">
        <v>116</v>
      </c>
    </row>
    <row r="17" spans="4:4">
      <c r="D17" s="3" t="s">
        <v>117</v>
      </c>
    </row>
    <row r="18" spans="4:4">
      <c r="D18" s="3" t="s">
        <v>118</v>
      </c>
    </row>
    <row r="19" spans="4:4">
      <c r="D19" s="3" t="s">
        <v>119</v>
      </c>
    </row>
    <row r="20" spans="4:4">
      <c r="D20" s="3" t="s">
        <v>120</v>
      </c>
    </row>
    <row r="21" spans="4:4">
      <c r="D21" s="3" t="s">
        <v>121</v>
      </c>
    </row>
    <row r="22" spans="4:4">
      <c r="D22" s="3" t="s">
        <v>122</v>
      </c>
    </row>
    <row r="23" spans="4:4">
      <c r="D23" s="3" t="s">
        <v>123</v>
      </c>
    </row>
    <row r="24" spans="4:4">
      <c r="D24" s="3" t="s">
        <v>124</v>
      </c>
    </row>
    <row r="25" spans="4:4">
      <c r="D25" s="3" t="s">
        <v>125</v>
      </c>
    </row>
    <row r="26" spans="4:4">
      <c r="D26" s="3" t="s">
        <v>126</v>
      </c>
    </row>
    <row r="27" spans="4:4">
      <c r="D27" s="3" t="s">
        <v>127</v>
      </c>
    </row>
    <row r="28" spans="4:4">
      <c r="D28" s="3" t="s">
        <v>24</v>
      </c>
    </row>
    <row r="29" spans="4:4">
      <c r="D29" s="3" t="s">
        <v>128</v>
      </c>
    </row>
    <row r="30" spans="4:4">
      <c r="D30" s="3" t="s">
        <v>129</v>
      </c>
    </row>
    <row r="31" spans="4:4">
      <c r="D31" s="3" t="s">
        <v>130</v>
      </c>
    </row>
    <row r="32" spans="4:4">
      <c r="D32" s="3" t="s">
        <v>131</v>
      </c>
    </row>
    <row r="33" spans="4:4">
      <c r="D33" s="3" t="s">
        <v>132</v>
      </c>
    </row>
    <row r="34" spans="4:4">
      <c r="D34" s="3" t="s">
        <v>133</v>
      </c>
    </row>
    <row r="35" spans="4:4">
      <c r="D35" s="3" t="s">
        <v>134</v>
      </c>
    </row>
    <row r="36" spans="4:4">
      <c r="D36" s="3" t="s">
        <v>135</v>
      </c>
    </row>
    <row r="37" spans="4:4">
      <c r="D37" s="3" t="s">
        <v>136</v>
      </c>
    </row>
    <row r="38" spans="4:4">
      <c r="D38" s="3" t="s">
        <v>137</v>
      </c>
    </row>
    <row r="39" spans="4:4">
      <c r="D39" s="3" t="s">
        <v>138</v>
      </c>
    </row>
    <row r="40" spans="4:4">
      <c r="D40" s="3" t="s">
        <v>139</v>
      </c>
    </row>
    <row r="41" spans="4:4">
      <c r="D41" s="3" t="s">
        <v>140</v>
      </c>
    </row>
    <row r="42" spans="4:4">
      <c r="D42" s="3" t="s">
        <v>141</v>
      </c>
    </row>
    <row r="43" spans="4:4">
      <c r="D43" s="3" t="s">
        <v>142</v>
      </c>
    </row>
    <row r="44" spans="4:4">
      <c r="D44" s="3" t="s">
        <v>143</v>
      </c>
    </row>
    <row r="45" spans="4:4">
      <c r="D45" s="3" t="s">
        <v>144</v>
      </c>
    </row>
    <row r="46" spans="4:4">
      <c r="D46" s="3" t="s">
        <v>145</v>
      </c>
    </row>
    <row r="47" spans="4:4">
      <c r="D47" s="3" t="s">
        <v>146</v>
      </c>
    </row>
    <row r="48" spans="4:4">
      <c r="D48" s="3" t="s">
        <v>147</v>
      </c>
    </row>
    <row r="49" spans="4:4">
      <c r="D49" s="3" t="s">
        <v>148</v>
      </c>
    </row>
    <row r="50" spans="4:4">
      <c r="D50" s="3" t="s">
        <v>149</v>
      </c>
    </row>
    <row r="51" spans="4:4">
      <c r="D51" s="3" t="s">
        <v>150</v>
      </c>
    </row>
    <row r="52" spans="4:4">
      <c r="D52" s="3" t="s">
        <v>151</v>
      </c>
    </row>
    <row r="53" spans="4:4">
      <c r="D53" s="3" t="s">
        <v>152</v>
      </c>
    </row>
    <row r="54" spans="4:4">
      <c r="D54" s="3" t="s">
        <v>153</v>
      </c>
    </row>
    <row r="55" spans="4:4">
      <c r="D55" s="3" t="s">
        <v>154</v>
      </c>
    </row>
    <row r="56" spans="4:4">
      <c r="D56" s="3" t="s">
        <v>155</v>
      </c>
    </row>
    <row r="57" spans="4:4">
      <c r="D57" s="3" t="s">
        <v>156</v>
      </c>
    </row>
    <row r="58" spans="4:4">
      <c r="D58" s="3" t="s">
        <v>157</v>
      </c>
    </row>
    <row r="59" spans="4:4">
      <c r="D59" s="3" t="s">
        <v>158</v>
      </c>
    </row>
    <row r="60" spans="4:4">
      <c r="D60" s="3" t="s">
        <v>159</v>
      </c>
    </row>
    <row r="61" spans="4:4">
      <c r="D61" s="3" t="s">
        <v>160</v>
      </c>
    </row>
    <row r="62" spans="4:4">
      <c r="D62" s="3" t="s">
        <v>161</v>
      </c>
    </row>
    <row r="63" spans="4:4">
      <c r="D63" s="3" t="s">
        <v>162</v>
      </c>
    </row>
    <row r="64" spans="4:4">
      <c r="D64" s="3" t="s">
        <v>163</v>
      </c>
    </row>
    <row r="65" spans="4:4">
      <c r="D65" s="3" t="s">
        <v>164</v>
      </c>
    </row>
    <row r="66" spans="4:4">
      <c r="D66" s="3" t="s">
        <v>165</v>
      </c>
    </row>
    <row r="67" spans="4:4">
      <c r="D67" s="3" t="s">
        <v>166</v>
      </c>
    </row>
    <row r="68" spans="4:4">
      <c r="D68" s="3" t="s">
        <v>167</v>
      </c>
    </row>
    <row r="69" spans="4:4">
      <c r="D69" s="3" t="s">
        <v>168</v>
      </c>
    </row>
    <row r="70" spans="4:4">
      <c r="D70" s="3" t="s">
        <v>169</v>
      </c>
    </row>
    <row r="71" spans="4:4">
      <c r="D71" s="3" t="s">
        <v>170</v>
      </c>
    </row>
    <row r="72" spans="4:4">
      <c r="D72" s="3" t="s">
        <v>171</v>
      </c>
    </row>
    <row r="73" spans="4:4">
      <c r="D73" s="3" t="s">
        <v>172</v>
      </c>
    </row>
    <row r="74" spans="4:4">
      <c r="D74" s="3" t="s">
        <v>173</v>
      </c>
    </row>
    <row r="75" spans="4:4">
      <c r="D75" s="3" t="s">
        <v>174</v>
      </c>
    </row>
    <row r="76" spans="4:4">
      <c r="D76" s="3" t="s">
        <v>175</v>
      </c>
    </row>
    <row r="77" spans="4:4">
      <c r="D77" s="3" t="s">
        <v>176</v>
      </c>
    </row>
    <row r="78" spans="4:4">
      <c r="D78" s="3" t="s">
        <v>177</v>
      </c>
    </row>
    <row r="79" spans="4:4">
      <c r="D79" s="3" t="s">
        <v>178</v>
      </c>
    </row>
    <row r="80" spans="4:4">
      <c r="D80" s="3" t="s">
        <v>179</v>
      </c>
    </row>
    <row r="81" spans="4:4">
      <c r="D81" s="3" t="s">
        <v>180</v>
      </c>
    </row>
    <row r="82" spans="4:4">
      <c r="D82" s="3" t="s">
        <v>181</v>
      </c>
    </row>
    <row r="83" spans="4:4">
      <c r="D83" s="3" t="s">
        <v>182</v>
      </c>
    </row>
    <row r="84" spans="4:4">
      <c r="D84" s="3" t="s">
        <v>183</v>
      </c>
    </row>
    <row r="85" spans="4:4">
      <c r="D85" s="3" t="s">
        <v>184</v>
      </c>
    </row>
    <row r="86" spans="4:4">
      <c r="D86" s="3" t="s">
        <v>185</v>
      </c>
    </row>
    <row r="87" spans="4:4">
      <c r="D87" s="3" t="s">
        <v>186</v>
      </c>
    </row>
    <row r="88" spans="4:4">
      <c r="D88" s="3" t="s">
        <v>187</v>
      </c>
    </row>
    <row r="89" spans="4:4">
      <c r="D89" s="3" t="s">
        <v>188</v>
      </c>
    </row>
    <row r="90" spans="4:4">
      <c r="D90" s="3" t="s">
        <v>189</v>
      </c>
    </row>
    <row r="91" spans="4:4">
      <c r="D91" s="3" t="s">
        <v>190</v>
      </c>
    </row>
    <row r="92" spans="4:4">
      <c r="D92" s="3" t="s">
        <v>191</v>
      </c>
    </row>
    <row r="93" spans="4:4">
      <c r="D93" s="3" t="s">
        <v>192</v>
      </c>
    </row>
    <row r="94" spans="4:4">
      <c r="D94" s="3" t="s">
        <v>193</v>
      </c>
    </row>
    <row r="95" spans="4:4">
      <c r="D95" s="3" t="s">
        <v>194</v>
      </c>
    </row>
    <row r="96" spans="4:4">
      <c r="D96" s="3" t="s">
        <v>195</v>
      </c>
    </row>
    <row r="97" spans="4:4">
      <c r="D97" s="3" t="s">
        <v>196</v>
      </c>
    </row>
    <row r="98" spans="4:4">
      <c r="D98" s="3" t="s">
        <v>197</v>
      </c>
    </row>
    <row r="99" spans="4:4">
      <c r="D99" s="3" t="s">
        <v>198</v>
      </c>
    </row>
    <row r="100" spans="4:4">
      <c r="D100" s="3" t="s">
        <v>199</v>
      </c>
    </row>
    <row r="101" spans="4:4">
      <c r="D101" s="3" t="s">
        <v>200</v>
      </c>
    </row>
    <row r="102" spans="4:4">
      <c r="D102" s="3" t="s">
        <v>201</v>
      </c>
    </row>
    <row r="103" spans="4:4">
      <c r="D103" s="3" t="s">
        <v>202</v>
      </c>
    </row>
    <row r="104" spans="4:4">
      <c r="D104" s="3" t="s">
        <v>203</v>
      </c>
    </row>
    <row r="105" spans="4:4">
      <c r="D105" s="3" t="s">
        <v>204</v>
      </c>
    </row>
    <row r="106" spans="4:4">
      <c r="D106" s="3" t="s">
        <v>205</v>
      </c>
    </row>
    <row r="107" spans="4:4">
      <c r="D107" s="3" t="s">
        <v>206</v>
      </c>
    </row>
    <row r="108" spans="4:4">
      <c r="D108" s="3" t="s">
        <v>207</v>
      </c>
    </row>
    <row r="109" spans="4:4">
      <c r="D109" s="3" t="s">
        <v>208</v>
      </c>
    </row>
    <row r="110" spans="4:4">
      <c r="D110" s="3" t="s">
        <v>209</v>
      </c>
    </row>
    <row r="111" spans="4:4">
      <c r="D111" s="3" t="s">
        <v>210</v>
      </c>
    </row>
    <row r="112" spans="4:4">
      <c r="D112" s="3" t="s">
        <v>211</v>
      </c>
    </row>
    <row r="113" spans="4:4">
      <c r="D113" s="3" t="s">
        <v>212</v>
      </c>
    </row>
    <row r="114" spans="4:4">
      <c r="D114" s="3" t="s">
        <v>213</v>
      </c>
    </row>
    <row r="115" spans="4:4">
      <c r="D115" s="3" t="s">
        <v>214</v>
      </c>
    </row>
    <row r="116" spans="4:4">
      <c r="D116" s="3" t="s">
        <v>215</v>
      </c>
    </row>
    <row r="117" spans="4:4">
      <c r="D117" s="3" t="s">
        <v>216</v>
      </c>
    </row>
    <row r="118" spans="4:4">
      <c r="D118" s="3" t="s">
        <v>217</v>
      </c>
    </row>
    <row r="119" spans="4:4">
      <c r="D119" s="3" t="s">
        <v>218</v>
      </c>
    </row>
    <row r="120" spans="4:4">
      <c r="D120" s="3" t="s">
        <v>219</v>
      </c>
    </row>
    <row r="121" spans="4:4">
      <c r="D121" s="3" t="s">
        <v>220</v>
      </c>
    </row>
    <row r="122" spans="4:4">
      <c r="D122" s="3" t="s">
        <v>221</v>
      </c>
    </row>
    <row r="123" spans="4:4">
      <c r="D123" s="3" t="s">
        <v>222</v>
      </c>
    </row>
    <row r="124" spans="4:4">
      <c r="D124" s="3" t="s">
        <v>223</v>
      </c>
    </row>
    <row r="125" spans="4:4">
      <c r="D125" s="3" t="s">
        <v>224</v>
      </c>
    </row>
    <row r="126" spans="4:4">
      <c r="D126" s="3" t="s">
        <v>225</v>
      </c>
    </row>
    <row r="127" spans="4:4">
      <c r="D127" s="3" t="s">
        <v>226</v>
      </c>
    </row>
    <row r="128" spans="4:4">
      <c r="D128" s="3" t="s">
        <v>227</v>
      </c>
    </row>
    <row r="129" spans="4:4">
      <c r="D129" s="3" t="s">
        <v>228</v>
      </c>
    </row>
    <row r="130" spans="4:4">
      <c r="D130" s="3" t="s">
        <v>229</v>
      </c>
    </row>
    <row r="131" spans="4:4">
      <c r="D131" s="3" t="s">
        <v>230</v>
      </c>
    </row>
    <row r="132" spans="4:4">
      <c r="D132" s="3" t="s">
        <v>231</v>
      </c>
    </row>
    <row r="133" spans="4:4">
      <c r="D133" s="3" t="s">
        <v>232</v>
      </c>
    </row>
    <row r="134" spans="4:4">
      <c r="D134" s="3" t="s">
        <v>233</v>
      </c>
    </row>
    <row r="135" spans="4:4">
      <c r="D135" s="3" t="s">
        <v>234</v>
      </c>
    </row>
    <row r="136" spans="4:4">
      <c r="D136" s="3" t="s">
        <v>235</v>
      </c>
    </row>
    <row r="137" spans="4:4">
      <c r="D137" s="3" t="s">
        <v>236</v>
      </c>
    </row>
    <row r="138" spans="4:4">
      <c r="D138" s="3" t="s">
        <v>237</v>
      </c>
    </row>
    <row r="139" spans="4:4">
      <c r="D139" s="3" t="s">
        <v>238</v>
      </c>
    </row>
    <row r="140" spans="4:4">
      <c r="D140" s="3" t="s">
        <v>239</v>
      </c>
    </row>
    <row r="141" spans="4:4">
      <c r="D141" s="3" t="s">
        <v>240</v>
      </c>
    </row>
    <row r="142" spans="4:4">
      <c r="D142" s="3" t="s">
        <v>241</v>
      </c>
    </row>
    <row r="143" spans="4:4">
      <c r="D143" s="3" t="s">
        <v>242</v>
      </c>
    </row>
    <row r="144" spans="4:4">
      <c r="D144" s="3" t="s">
        <v>243</v>
      </c>
    </row>
    <row r="145" spans="4:4">
      <c r="D145" s="3" t="s">
        <v>244</v>
      </c>
    </row>
    <row r="146" spans="4:4">
      <c r="D146" s="3" t="s">
        <v>245</v>
      </c>
    </row>
    <row r="147" spans="4:4">
      <c r="D147" s="3" t="s">
        <v>246</v>
      </c>
    </row>
    <row r="148" spans="4:4">
      <c r="D148" s="3" t="s">
        <v>247</v>
      </c>
    </row>
    <row r="149" spans="4:4">
      <c r="D149" s="3" t="s">
        <v>248</v>
      </c>
    </row>
    <row r="150" spans="4:4">
      <c r="D150" s="3" t="s">
        <v>249</v>
      </c>
    </row>
    <row r="151" spans="4:4">
      <c r="D151" s="3" t="s">
        <v>250</v>
      </c>
    </row>
    <row r="152" spans="4:4">
      <c r="D152" s="3" t="s">
        <v>251</v>
      </c>
    </row>
  </sheetData>
  <pageMargins left="0.7" right="0.7" top="0.75" bottom="0.75" header="0.3" footer="0.3"/>
  <pageSetup paperSize="9" orientation="portrait" r:id="rId1"/>
  <headerFooter>
    <oddHeader>&amp;R&amp;"Calibri"&amp;10&amp;KFF8C00Information Classification: CONTROLLED&amp;1#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733dd27-db60-40e2-8fa1-8ddcdc226c7b">
      <Terms xmlns="http://schemas.microsoft.com/office/infopath/2007/PartnerControls"/>
    </lcf76f155ced4ddcb4097134ff3c332f>
    <_Flow_SignoffStatus xmlns="7733dd27-db60-40e2-8fa1-8ddcdc226c7b" xsi:nil="true"/>
    <SharedWithUsers xmlns="34f15714-548d-495f-a9b0-f58ce09e51d1">
      <UserInfo>
        <DisplayName>Natalie Woods</DisplayName>
        <AccountId>177</AccountId>
        <AccountType/>
      </UserInfo>
      <UserInfo>
        <DisplayName>Lubin Carla</DisplayName>
        <AccountId>138</AccountId>
        <AccountType/>
      </UserInfo>
      <UserInfo>
        <DisplayName>Rix Vikki</DisplayName>
        <AccountId>170</AccountId>
        <AccountType/>
      </UserInfo>
      <UserInfo>
        <DisplayName>Stansfeld Thomas</DisplayName>
        <AccountId>38</AccountId>
        <AccountType/>
      </UserInfo>
      <UserInfo>
        <DisplayName>Hider-Davies Louise</DisplayName>
        <AccountId>31</AccountId>
        <AccountType/>
      </UserInfo>
      <UserInfo>
        <DisplayName>Bush Chris</DisplayName>
        <AccountId>64</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069C7FE9ECC64F9757C4D3906D9A99" ma:contentTypeVersion="11" ma:contentTypeDescription="Create a new document." ma:contentTypeScope="" ma:versionID="c027551ab5ad3354eda9dc6397bd8684">
  <xsd:schema xmlns:xsd="http://www.w3.org/2001/XMLSchema" xmlns:xs="http://www.w3.org/2001/XMLSchema" xmlns:p="http://schemas.microsoft.com/office/2006/metadata/properties" xmlns:ns2="7733dd27-db60-40e2-8fa1-8ddcdc226c7b" xmlns:ns3="34f15714-548d-495f-a9b0-f58ce09e51d1" targetNamespace="http://schemas.microsoft.com/office/2006/metadata/properties" ma:root="true" ma:fieldsID="b03411ff41daffe7004d52bb9aa8b784" ns2:_="" ns3:_="">
    <xsd:import namespace="7733dd27-db60-40e2-8fa1-8ddcdc226c7b"/>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3dd27-db60-40e2-8fa1-8ddcdc226c7b"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Flow_SignoffStatus" ma:index="14" nillable="true" ma:displayName="Sign-off status" ma:internalName="Sign_x002d_off_x0020_status">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39736C-867A-48E9-9D38-D3461571A0FF}"/>
</file>

<file path=customXml/itemProps2.xml><?xml version="1.0" encoding="utf-8"?>
<ds:datastoreItem xmlns:ds="http://schemas.openxmlformats.org/officeDocument/2006/customXml" ds:itemID="{A87C6F59-7800-4D01-9FF5-73E3A3EB7BC6}"/>
</file>

<file path=customXml/itemProps3.xml><?xml version="1.0" encoding="utf-8"?>
<ds:datastoreItem xmlns:ds="http://schemas.openxmlformats.org/officeDocument/2006/customXml" ds:itemID="{18324B27-B136-4E0F-8A43-9115DC0D1B1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2022-11-16T10:50:53Z</dcterms:created>
  <dcterms:modified xsi:type="dcterms:W3CDTF">2023-03-07T12:03:48Z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0x01010072069C7FE9ECC64F9757C4D3906D9A99</vt:lpwstr>
  </property>
  <property fmtid="{D5CDD505-2E9C-101B-9397-08002B2CF9AE}" pid="3" name="MediaServiceImageTags">
    <vt:lpwstr/>
  </property>
  <property fmtid="{D5CDD505-2E9C-101B-9397-08002B2CF9AE}" pid="4" name="_dlc_DocIdItemGuid">
    <vt:lpwstr>48b3df82-a593-465b-a096-7768a1e6616b</vt:lpwstr>
  </property>
  <property fmtid="{D5CDD505-2E9C-101B-9397-08002B2CF9AE}" pid="5" name="a8455ed1fd22475083a09a91de16b8fd">
    <vt:lpwstr/>
  </property>
  <property fmtid="{D5CDD505-2E9C-101B-9397-08002B2CF9AE}" pid="6" name="LGCS">
    <vt:lpwstr/>
  </property>
  <property fmtid="{D5CDD505-2E9C-101B-9397-08002B2CF9AE}" pid="7" name="lcf76f155ced4ddcb4097134ff3c332f">
    <vt:lpwstr/>
  </property>
  <property fmtid="{D5CDD505-2E9C-101B-9397-08002B2CF9AE}" pid="8" name="CType">
    <vt:lpwstr/>
  </property>
  <property fmtid="{D5CDD505-2E9C-101B-9397-08002B2CF9AE}" pid="9" name="Financial_x0020_Year">
    <vt:lpwstr/>
  </property>
  <property fmtid="{D5CDD505-2E9C-101B-9397-08002B2CF9AE}" pid="10" name="Financial Year">
    <vt:lpwstr/>
  </property>
  <property fmtid="{D5CDD505-2E9C-101B-9397-08002B2CF9AE}" pid="11" name="SharedWithUsers">
    <vt:lpwstr>177;#Natalie Woods;#138;#Lubin Carla;#170;#Rix Vikki;#38;#Stansfeld Thomas;#31;#Hider-Davies Louise;#64;#Bush Chris</vt:lpwstr>
  </property>
  <property fmtid="{D5CDD505-2E9C-101B-9397-08002B2CF9AE}" pid="12" name="TaxCatchAll">
    <vt:lpwstr/>
  </property>
  <property fmtid="{D5CDD505-2E9C-101B-9397-08002B2CF9AE}" pid="13" name="MSIP_Label_65bade86-969a-4cfc-8d70-99d1f0adeaba_Enabled">
    <vt:lpwstr>true</vt:lpwstr>
  </property>
  <property fmtid="{D5CDD505-2E9C-101B-9397-08002B2CF9AE}" pid="14" name="MSIP_Label_65bade86-969a-4cfc-8d70-99d1f0adeaba_SetDate">
    <vt:lpwstr>2023-02-03T15:42:32Z</vt:lpwstr>
  </property>
  <property fmtid="{D5CDD505-2E9C-101B-9397-08002B2CF9AE}" pid="15" name="MSIP_Label_65bade86-969a-4cfc-8d70-99d1f0adeaba_Method">
    <vt:lpwstr>Privileged</vt:lpwstr>
  </property>
  <property fmtid="{D5CDD505-2E9C-101B-9397-08002B2CF9AE}" pid="16" name="MSIP_Label_65bade86-969a-4cfc-8d70-99d1f0adeaba_Name">
    <vt:lpwstr>65bade86-969a-4cfc-8d70-99d1f0adeaba</vt:lpwstr>
  </property>
  <property fmtid="{D5CDD505-2E9C-101B-9397-08002B2CF9AE}" pid="17" name="MSIP_Label_65bade86-969a-4cfc-8d70-99d1f0adeaba_SiteId">
    <vt:lpwstr>efaa16aa-d1de-4d58-ba2e-2833fdfdd29f</vt:lpwstr>
  </property>
  <property fmtid="{D5CDD505-2E9C-101B-9397-08002B2CF9AE}" pid="18" name="MSIP_Label_65bade86-969a-4cfc-8d70-99d1f0adeaba_ActionId">
    <vt:lpwstr>c671f70a-74ff-47dd-bf5c-cb9d5a6656dc</vt:lpwstr>
  </property>
  <property fmtid="{D5CDD505-2E9C-101B-9397-08002B2CF9AE}" pid="19" name="MSIP_Label_65bade86-969a-4cfc-8d70-99d1f0adeaba_ContentBits">
    <vt:lpwstr>1</vt:lpwstr>
  </property>
</Properties>
</file>