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1"/>
  <workbookPr defaultThemeVersion="166925"/>
  <mc:AlternateContent xmlns:mc="http://schemas.openxmlformats.org/markup-compatibility/2006">
    <mc:Choice Requires="x15">
      <x15ac:absPath xmlns:x15ac="http://schemas.microsoft.com/office/spreadsheetml/2010/11/ac" url="\\corporate\SocServ\Adults\HCL Business Improvement Team\PMO\Programmes\Better Care Fund\9. Main BCF  iBCF Folder\00000. BCF Winter monies - 22-23\000. Fortnightly reporting\20230203\"/>
    </mc:Choice>
  </mc:AlternateContent>
  <xr:revisionPtr revIDLastSave="3" documentId="11_45BC492A7C7987C1FB92FBA18F341CD1A78C44EC" xr6:coauthVersionLast="47" xr6:coauthVersionMax="47" xr10:uidLastSave="{D220F982-856B-4EC3-8671-8A653F3FFAA6}"/>
  <workbookProtection workbookAlgorithmName="SHA-512" workbookHashValue="c0gzQ7ITJKoUZ1S6DyX5ckxmhMtTfnBmHp70EfYc4potBt7Yb6Ks+PKuzbOCzgUA1z+mO7gMQewlrpU7h3uq+w==" workbookSaltValue="Dy7hr9iCMfIdPTFzew0jOg==" workbookSpinCount="100000" lockStructure="1"/>
  <bookViews>
    <workbookView xWindow="0" yWindow="0" windowWidth="19200" windowHeight="5020" firstSheet="1" activeTab="1" xr2:uid="{00000000-000D-0000-FFFF-FFFF00000000}"/>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 l="1"/>
  <c r="D28" i="1"/>
  <c r="D26" i="1"/>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<sst xmlns="http://schemas.openxmlformats.org/spreadsheetml/2006/main" count="266" uniqueCount="245">
  <si>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</si>
  <si>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</si>
  <si>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</si>
  <si>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</si>
  <si>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</si>
  <si>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</si>
  <si>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</si>
  <si>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</si>
  <si>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</si>
  <si>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</si>
  <si>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</si>
  <si>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</si>
  <si>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</si>
  <si>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</si>
  <si>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</si>
  <si>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</si>
  <si>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</si>
  <si>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</si>
  <si>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</si>
  <si>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</si>
  <si>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</si>
  <si>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</si>
  <si>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</si>
  <si>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</si>
  <si>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Luton</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</si>
  <si>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</si>
  <si>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</si>
  <si>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</si>
  <si>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</si>
  <si>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</si>
  <si>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</si>
  <si>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</si>
  <si>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</si>
  <si>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</si>
  <si>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</si>
  <si>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</si>
  <si>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</si>
  <si>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Reablement in a person's own home</t>
  </si>
  <si>
    <t>Residential care</t>
  </si>
  <si>
    <t>Nursing care</t>
  </si>
  <si>
    <t>Intermediate care</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</si>
  <si>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</si>
  <si>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</si>
  <si>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</si>
  <si>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</si>
  <si>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</si>
  <si>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</si>
  <si>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</si>
  <si>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</si>
  <si>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</si>
  <si>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Number of Beds</t>
  </si>
  <si>
    <t xml:space="preserve">Intermediate care </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</si>
  <si>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</si>
  <si>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</si>
  <si>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</si>
  <si>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</si>
  <si>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</si>
  <si>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</si>
  <si>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</si>
  <si>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Home care or domiciliary care (short term - up to 6 weeks)</t>
  </si>
  <si>
    <t>75-99%</t>
  </si>
  <si>
    <t xml:space="preserve">Bed based intermediate care services </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</si>
  <si>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</si>
  <si>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</si>
  <si>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</si>
  <si>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</si>
  <si>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</si>
  <si>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</si>
  <si>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</si>
  <si>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</si>
  <si>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</si>
  <si>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</si>
  <si>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</si>
  <si>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</si>
  <si>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 xml:space="preserve">The Luton Mental Health Social Worker post for the Luton Discharge Hub is now recruited to, ELFT are still recruiting to the other Social Worker posts to focus on Bedford and Central Beds. The team have offered to one candidate and have three interviews for next week. ELFT are also reviewing alternative options e.g. a more senior post who could pick up discharge barriers at the point of admission. Recruitment for the Administrator post is ongoing; we are exploring an internal redeployment as this is a crucial post to support the running of the Hub.
Luton's reablement service has not yet been able to recruit to the additional role to support discharges, however the monies allocated to the proposed role has now been agreed to fund additional hours for current members of staff within the service to meet the current demand. The additional hours funded by HD fund to the Reablement service have ensured the service has capacity working with our Hospital Discharge domicilliary care provider to facilitate timely discharges. 
Recruitment for the additional Social Worker role for the Hospital Discharge Team is currently underway, in the interim the role is being supported by a member within the DART- Discharge Assessment Referral Team (Integrated Discharge Hub).
Patient pathway co-ordinator is in post and working across the Bedfordshire Hospital Trust. The role is based within trauma/ortho-geriatric wards to support and complement the discharge Co-ordinators; ensuring patient pathway management processes, providing robust discharge planning, supporting early discharge, minimise failed discharges and avoiding longer lengths of stay.
Luton Borough Council's Adults Commissioning Team are working with Cambridge Community Services to support  International Nurse recruitment. A further update will be available in future reporting. 
</t>
  </si>
  <si>
    <t>ii) Progress in commissioning additional domiciliary care and intermediate care capacity</t>
  </si>
  <si>
    <t xml:space="preserve">The process to provide a supplement to Luton care providers, to incentivise retention &amp; support additional hours has begun. 13 providers are being reviewed for the supplement. 
The Intermediate care beds are effectively being used to meet discharge demand. </t>
  </si>
  <si>
    <t>iii) Other activity funded through this additional funding</t>
  </si>
  <si>
    <t xml:space="preserve">
The investment into additional private patient transport has allowed for more timely discharges from the acute, improving the hospital discharge pathway flow. 
The voluntary and community sector,are continuing to support people pre and post discharge. Pre-discharge s43 redaction and the s43 redaction are ensureing the home is suitable and ready for the person to return home, and post discharge assist the person to settle in at home, for example supporting food shopping, along with other crucial needs, such as companionship and building back confidence in their own environment.  
The providers are using the additionaility of funding to increase capacity, working closely with the Integrated Hospital Discharge team and adult social care to ensure the discharge is supported in the most effective manner for the individual. 
An additional sum was previously assigned to the Homelessness Team at the council to purchase additional support from our Homelessness services and our Housing Related Support Providers.This money has now been reassigned to the Provider s43 redaction, to prvoide a test pilot between now and the end of the financial year, to avoid individual's expereincing homelessness at the point of discharge. The pilot service is a rapid start scheme, for the next 8 weeks, the service offer will provide short stay accomodation and to provide mental and physical health care and support for the individuals at risk of homelessness at the point of discharge. The pilot will be reviewed at the end of the financial year with a view to refining the offer, developing a future model and if sufficient impact can be evidenced then future funding will be sought to secure ongoing provision.
Funding has been provided to s43 redaction to increase the Night Sit capacity, extending last years provision, to provide advise and supportto family and carers.</t>
  </si>
  <si>
    <t>iv) New/innovative initiatives</t>
  </si>
  <si>
    <t xml:space="preserve">The Luton Dementia Intensive Support Service (DISS) have received 9 referrals who have a dementia diagnosis, the majority of referral have been recieved directly from Care Homes. The team are linking with the Dementia Nurse Specialist in L&amp;D Hospital to consistently identify discharges from the wards.
The team have made contact with the majority of Care Homes via telephone and in person to promote the new Luton DISS and build relationships. For example over one weekend the team visited 13 Care Homes to discuss the service. It has been identified that not all Care Homes knew how to access support, therefore the team have focused on highlighting the offer and response time within 4 hours, and assessment within 24 hours. The team have also booked in teaching/training sessions with Care Homes to support with identifying service users for referrals.
The Luton Community Mental Health Team (CMHT) meeting was completed and the team has set up a direct route to refer into the Luton DISS. The Consultants within the acute are now directly referring into the service. 
There are 10 mental health step down beds (Destiny) available across Bedfordshire. Between 19th-26th January, all 10 beds were utilised. One patient was discharged on 26th January, so utilisation from 27th January to 1st February reduced to 9 beds. In total we supported 10 patients during this period. The team have a patient identified for admission into the 1 vacant bed who will be admitted on 3rd February.
</t>
  </si>
  <si>
    <t>v) Any other themes</t>
  </si>
  <si>
    <t xml:space="preserve">The contract for SHREWD has been extended to 1st April, the system provides informatics to support and inform the system.
</t>
  </si>
  <si>
    <t>Narrative section 2 - Information to support evaluation</t>
  </si>
  <si>
    <t>Please use this section to briefly describe:</t>
  </si>
  <si>
    <t>i) Any barriers/challenges you have faced in spending the ASC DF</t>
  </si>
  <si>
    <t xml:space="preserve">
Luton continues to work at pace and in partnership to address discharge challenges.  As the implementation of the plans has progressed, in particular the interim DISS provision, additional residential and nursing beds, increased capacity in the domiciliary care market, the flow into the discharge pathways has improved.
The acute setting are continuing to see an increase in complexity and acuity of patients, which is of more of an issue than the numbers. The Luton Integrated Discharge Hub will continue to work with system partners to manage the complexity in acuity for each individual case.
Daily meetings with the Integrated Hospital Discharge team include adult social care, adults commissioning and the care placement team, to ensure that the pathway flow continues to improve and whether the funding would benefit from alignment to other areas of the pathway based on issues and needs arising.  Discharge needs are relative to the individuals within the hospitals’ care and the response to need and demand is not fixed in stone. As such, the fund and support offers need to reflect a point in time, as well as satisfy known service provision gaps and demand. Relationships and frequent communication between the pathway teams and the acute, are key to ensuring system and funding flexibility, if we are to understand and address the in short and medium term, and long term where feasible.  
It is also important to reiterate, that the impact of the fund during a winter of unprecedented pressures is predicated on the following:
1. The workforce remains is sufficient to match demands - concerns around staff sickness need to be noted.
2. There are no further Covid or other transmissible outbreak waves.
3. The workforce inside the Acute remains stable i.e. Pharmacy 
4. There being sufficient social care/dom care capacity due to additional escalation beds being opened and that workforce remains sufficient to match the ‘new ‘demand.
The Luton and Dunstable Integrated Hospital Discharge Team have a history of strong collaboration and relationships across the discharge pathways. Using established connectivity and integrated ways of working, the fund is facilitating the collective teams to address the shifting needs and increasing demand that the acute and adult social care are now facing.
</t>
  </si>
  <si>
    <t>ii) Level of confidence in your ability to spend the funding to impact on discharge delays.</t>
  </si>
  <si>
    <t xml:space="preserve">There is a level of confidence that the Hospital Discharge Fund is already positively impacting discharge flow. There are concerns around timeframe for recruitment, based on the length of the recruitment process, given the limited timeframe to spend and evidence impact of the funds. </t>
  </si>
  <si>
    <t xml:space="preserve">Once completed, this activity return should be sent to england.bettercarefundteam@nhs.net by 3rd February 2023.  </t>
  </si>
  <si>
    <t>ASC Discharge Fund Spending to date percentages</t>
  </si>
  <si>
    <t>HWB</t>
  </si>
  <si>
    <t>Barking and Dagenham</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</si>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</sst>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4">
    <xf numFmtId="0" fontId="0" fillId="0" borderId="0"/>
    <xf numFmtId="0" fontId="1" fillId="0" borderId="0" applyNumberForma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1" fontId="4" fillId="6" borderId="2" xfId="0" applyNumberFormat="1" applyFont="1" applyFill="1" applyBorder="1" applyAlignment="1">
      <alignment wrapText="1"/>
    </xf>
    <xf numFmtId="0" fontId="4" fillId="6" borderId="5" xfId="0" applyFont="1" applyFill="1" applyBorder="1"/>
    <xf numFmtId="0" fontId="4"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4">
    <cellStyle name="Currency" xfId="2" builtinId="4"/>
    <cellStyle name="Currency 2" xfId="3" xr:uid="{00000000-0005-0000-0000-000001000000}"/>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zoomScale="90" zoomScaleNormal="90" workbookViewId="0">
      <selection activeCell="B1" sqref="B1"/>
    </sheetView>
  </sheetViews>
  <sheetFormatPr defaultColWidth="8.85546875" defaultRowHeight="14.1"/>
  <cols>
    <col min="1" max="1" width="51.140625" style="5" customWidth="1"/>
    <col min="2" max="2" width="97.140625" style="5" customWidth="1"/>
    <col min="3" max="16384" width="8.85546875" style="4"/>
  </cols>
  <sheetData>
    <row r="1" spans="1:2">
      <c r="A1" s="6" t="s">
        <v>0</v>
      </c>
      <c r="B1" s="6" t="s">
        <v>1</v>
      </c>
    </row>
    <row r="2" spans="1:2" ht="21.6" customHeight="1">
      <c r="A2" s="39" t="s">
        <v>2</v>
      </c>
      <c r="B2" s="7" t="s">
        <v>3</v>
      </c>
    </row>
    <row r="3" spans="1:2" ht="56.1">
      <c r="A3" s="40" t="s">
        <v>4</v>
      </c>
      <c r="B3" s="8" t="s">
        <v>5</v>
      </c>
    </row>
    <row r="4" spans="1:2" ht="69.95">
      <c r="A4" s="40" t="s">
        <v>6</v>
      </c>
      <c r="B4" s="8" t="s">
        <v>7</v>
      </c>
    </row>
    <row r="5" spans="1:2" ht="56.1">
      <c r="A5" s="40" t="s">
        <v>8</v>
      </c>
      <c r="B5" s="8" t="s">
        <v>9</v>
      </c>
    </row>
    <row r="6" spans="1:2" ht="56.1">
      <c r="A6" s="40" t="s">
        <v>10</v>
      </c>
      <c r="B6" s="8" t="s">
        <v>11</v>
      </c>
    </row>
    <row r="7" spans="1:2" ht="27.95">
      <c r="A7" s="40" t="s">
        <v>12</v>
      </c>
      <c r="B7" s="8" t="s">
        <v>13</v>
      </c>
    </row>
    <row r="8" spans="1:2" ht="42">
      <c r="A8" s="40" t="s">
        <v>14</v>
      </c>
      <c r="B8" s="8" t="s">
        <v>15</v>
      </c>
    </row>
    <row r="9" spans="1:2" ht="42">
      <c r="A9" s="40" t="s">
        <v>16</v>
      </c>
      <c r="B9" s="8" t="s">
        <v>17</v>
      </c>
    </row>
    <row r="10" spans="1:2">
      <c r="A10" s="40" t="s">
        <v>18</v>
      </c>
      <c r="B10" s="8" t="s">
        <v>19</v>
      </c>
    </row>
    <row r="11" spans="1:2">
      <c r="A11" s="40"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65"/>
  <sheetViews>
    <sheetView tabSelected="1" topLeftCell="A51" zoomScale="85" zoomScaleNormal="85" workbookViewId="0">
      <selection activeCell="C55" sqref="C55:E55"/>
    </sheetView>
  </sheetViews>
  <sheetFormatPr defaultColWidth="8.85546875" defaultRowHeight="14.1"/>
  <cols>
    <col min="1" max="1" width="4" style="4" customWidth="1"/>
    <col min="2" max="2" width="86.4257812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6">
      <c r="B1" s="62" t="s">
        <v>22</v>
      </c>
      <c r="C1" s="63"/>
      <c r="D1" s="63"/>
    </row>
    <row r="3" spans="2:4">
      <c r="B3" s="9" t="s">
        <v>23</v>
      </c>
      <c r="C3" s="10" t="s">
        <v>24</v>
      </c>
    </row>
    <row r="4" spans="2:4" ht="15">
      <c r="B4" s="9" t="s">
        <v>25</v>
      </c>
      <c r="C4" s="10" t="s">
        <v>26</v>
      </c>
    </row>
    <row r="5" spans="2:4" ht="15">
      <c r="B5" s="9" t="s">
        <v>27</v>
      </c>
      <c r="C5" s="10" t="s">
        <v>26</v>
      </c>
      <c r="D5" s="11"/>
    </row>
    <row r="6" spans="2:4" ht="30.6" customHeight="1">
      <c r="B6" s="50" t="s">
        <v>28</v>
      </c>
      <c r="C6" s="50"/>
      <c r="D6" s="61"/>
    </row>
    <row r="7" spans="2:4" ht="32.1" customHeight="1">
      <c r="B7" s="50" t="s">
        <v>29</v>
      </c>
      <c r="C7" s="50"/>
      <c r="D7" s="50"/>
    </row>
    <row r="8" spans="2:4">
      <c r="B8" s="52" t="s">
        <v>30</v>
      </c>
      <c r="C8" s="53"/>
      <c r="D8" s="54"/>
    </row>
    <row r="9" spans="2:4" ht="17.100000000000001" customHeight="1">
      <c r="B9" s="64" t="s">
        <v>31</v>
      </c>
      <c r="C9" s="64"/>
      <c r="D9" s="64"/>
    </row>
    <row r="10" spans="2:4" ht="14.1" customHeight="1">
      <c r="B10" s="12"/>
      <c r="C10" s="12"/>
      <c r="D10" s="12"/>
    </row>
    <row r="11" spans="2:4">
      <c r="B11" s="13" t="s">
        <v>32</v>
      </c>
    </row>
    <row r="12" spans="2:4">
      <c r="B12" s="14" t="s">
        <v>33</v>
      </c>
      <c r="C12" s="15" t="s">
        <v>34</v>
      </c>
      <c r="D12" s="16" t="s">
        <v>35</v>
      </c>
    </row>
    <row r="13" spans="2:4">
      <c r="B13" s="17" t="s">
        <v>36</v>
      </c>
      <c r="C13" s="49">
        <v>32</v>
      </c>
      <c r="D13" s="10"/>
    </row>
    <row r="14" spans="2:4">
      <c r="B14" s="17" t="s">
        <v>37</v>
      </c>
      <c r="C14" s="49">
        <v>39</v>
      </c>
      <c r="D14" s="10"/>
    </row>
    <row r="15" spans="2:4">
      <c r="B15" s="17" t="s">
        <v>38</v>
      </c>
      <c r="C15" s="49">
        <v>6</v>
      </c>
      <c r="D15" s="10"/>
    </row>
    <row r="16" spans="2:4">
      <c r="B16" s="17" t="s">
        <v>39</v>
      </c>
      <c r="C16" s="49">
        <v>0</v>
      </c>
      <c r="D16" s="10"/>
    </row>
    <row r="17" spans="2:7">
      <c r="B17" s="17" t="s">
        <v>40</v>
      </c>
      <c r="C17" s="49">
        <v>14</v>
      </c>
      <c r="D17" s="10"/>
    </row>
    <row r="18" spans="2:7">
      <c r="B18" s="17" t="s">
        <v>41</v>
      </c>
      <c r="C18" s="49">
        <v>2</v>
      </c>
      <c r="D18" s="10"/>
    </row>
    <row r="19" spans="2:7">
      <c r="B19" s="17" t="s">
        <v>42</v>
      </c>
      <c r="C19" s="49">
        <v>0</v>
      </c>
      <c r="D19" s="10"/>
    </row>
    <row r="20" spans="2:7">
      <c r="B20" s="17" t="s">
        <v>43</v>
      </c>
      <c r="C20" s="49">
        <v>0</v>
      </c>
      <c r="D20" s="10"/>
    </row>
    <row r="21" spans="2:7">
      <c r="B21" s="19" t="s">
        <v>44</v>
      </c>
      <c r="C21" s="19">
        <f>SUM(C13:C20)</f>
        <v>93</v>
      </c>
      <c r="D21" s="20"/>
    </row>
    <row r="22" spans="2:7">
      <c r="B22" s="21"/>
      <c r="C22" s="22"/>
    </row>
    <row r="23" spans="2:7">
      <c r="B23" s="23"/>
    </row>
    <row r="24" spans="2:7">
      <c r="B24" s="23" t="s">
        <v>45</v>
      </c>
      <c r="C24" s="24"/>
    </row>
    <row r="25" spans="2:7">
      <c r="B25" s="16" t="s">
        <v>33</v>
      </c>
      <c r="C25" s="16" t="s">
        <v>46</v>
      </c>
      <c r="D25" s="16" t="s">
        <v>47</v>
      </c>
      <c r="E25" s="16" t="s">
        <v>48</v>
      </c>
      <c r="F25" s="16" t="s">
        <v>44</v>
      </c>
      <c r="G25" s="16" t="s">
        <v>35</v>
      </c>
    </row>
    <row r="26" spans="2:7">
      <c r="B26" s="25" t="s">
        <v>36</v>
      </c>
      <c r="C26" s="27" t="s">
        <v>49</v>
      </c>
      <c r="D26" s="26">
        <f>35117-2040</f>
        <v>33077</v>
      </c>
      <c r="E26" s="26">
        <v>2040</v>
      </c>
      <c r="F26" s="26">
        <f>SUM(D26:E26)</f>
        <v>35117</v>
      </c>
      <c r="G26" s="26"/>
    </row>
    <row r="27" spans="2:7">
      <c r="B27" s="8" t="s">
        <v>37</v>
      </c>
      <c r="C27" s="27" t="s">
        <v>49</v>
      </c>
      <c r="D27" s="26">
        <v>1109.5</v>
      </c>
      <c r="E27" s="26">
        <v>472.5</v>
      </c>
      <c r="F27" s="26">
        <f t="shared" ref="F27:F30" si="0">SUM(D27:E27)</f>
        <v>1582</v>
      </c>
      <c r="G27" s="26"/>
    </row>
    <row r="28" spans="2:7">
      <c r="B28" s="8" t="s">
        <v>38</v>
      </c>
      <c r="C28" s="27" t="s">
        <v>50</v>
      </c>
      <c r="D28" s="26">
        <f>451-11</f>
        <v>440</v>
      </c>
      <c r="E28" s="26">
        <v>11</v>
      </c>
      <c r="F28" s="26">
        <f t="shared" si="0"/>
        <v>451</v>
      </c>
      <c r="G28" s="26"/>
    </row>
    <row r="29" spans="2:7">
      <c r="B29" s="8" t="s">
        <v>39</v>
      </c>
      <c r="C29" s="27" t="s">
        <v>50</v>
      </c>
      <c r="D29" s="26">
        <f>106-5</f>
        <v>101</v>
      </c>
      <c r="E29" s="26">
        <v>5</v>
      </c>
      <c r="F29" s="26">
        <f t="shared" si="0"/>
        <v>106</v>
      </c>
      <c r="G29" s="26"/>
    </row>
    <row r="30" spans="2:7">
      <c r="B30" s="27" t="s">
        <v>51</v>
      </c>
      <c r="C30" s="27" t="s">
        <v>50</v>
      </c>
      <c r="D30" s="48">
        <v>30</v>
      </c>
      <c r="E30" s="48">
        <v>9</v>
      </c>
      <c r="F30" s="26">
        <f t="shared" si="0"/>
        <v>39</v>
      </c>
      <c r="G30" s="48"/>
    </row>
    <row r="31" spans="2:7">
      <c r="D31" s="28"/>
      <c r="E31" s="28"/>
    </row>
    <row r="33" spans="2:7">
      <c r="B33" s="65" t="s">
        <v>52</v>
      </c>
      <c r="C33" s="66"/>
      <c r="D33" s="66"/>
    </row>
    <row r="34" spans="2:7" ht="84">
      <c r="B34" s="16" t="s">
        <v>53</v>
      </c>
      <c r="C34" s="47" t="s">
        <v>54</v>
      </c>
      <c r="D34" s="47" t="s">
        <v>55</v>
      </c>
      <c r="E34" s="47" t="s">
        <v>56</v>
      </c>
      <c r="F34" s="29" t="s">
        <v>57</v>
      </c>
      <c r="G34" s="16" t="s">
        <v>35</v>
      </c>
    </row>
    <row r="35" spans="2:7">
      <c r="B35" s="30" t="s">
        <v>58</v>
      </c>
      <c r="C35" s="31">
        <v>0</v>
      </c>
      <c r="D35" s="31">
        <v>0</v>
      </c>
      <c r="E35" s="31">
        <f>D35+C35</f>
        <v>0</v>
      </c>
      <c r="F35" s="18"/>
      <c r="G35" s="10"/>
    </row>
    <row r="36" spans="2:7">
      <c r="B36" s="32" t="s">
        <v>59</v>
      </c>
      <c r="C36" s="31">
        <v>41556</v>
      </c>
      <c r="D36" s="31">
        <v>202968</v>
      </c>
      <c r="E36" s="31">
        <f t="shared" ref="E36:E44" si="1">D36+C36</f>
        <v>244524</v>
      </c>
      <c r="F36" s="18" t="s">
        <v>60</v>
      </c>
      <c r="G36" s="10"/>
    </row>
    <row r="37" spans="2:7">
      <c r="B37" s="27" t="s">
        <v>61</v>
      </c>
      <c r="C37" s="31">
        <v>269409</v>
      </c>
      <c r="D37" s="31">
        <v>0</v>
      </c>
      <c r="E37" s="31">
        <f t="shared" si="1"/>
        <v>269409</v>
      </c>
      <c r="F37" s="18" t="s">
        <v>60</v>
      </c>
      <c r="G37" s="10"/>
    </row>
    <row r="38" spans="2:7">
      <c r="B38" s="27" t="s">
        <v>37</v>
      </c>
      <c r="C38" s="31">
        <v>7134.75</v>
      </c>
      <c r="D38" s="31">
        <v>16753.45</v>
      </c>
      <c r="E38" s="31">
        <f t="shared" si="1"/>
        <v>23888.2</v>
      </c>
      <c r="F38" s="18">
        <v>1</v>
      </c>
      <c r="G38" s="10"/>
    </row>
    <row r="39" spans="2:7">
      <c r="B39" s="27" t="s">
        <v>62</v>
      </c>
      <c r="C39" s="31">
        <v>0</v>
      </c>
      <c r="D39" s="31">
        <v>45632</v>
      </c>
      <c r="E39" s="31">
        <f t="shared" si="1"/>
        <v>45632</v>
      </c>
      <c r="F39" s="18" t="s">
        <v>60</v>
      </c>
      <c r="G39" s="10"/>
    </row>
    <row r="40" spans="2:7">
      <c r="B40" s="27" t="s">
        <v>63</v>
      </c>
      <c r="C40" s="31">
        <v>0</v>
      </c>
      <c r="D40" s="31">
        <v>0</v>
      </c>
      <c r="E40" s="31">
        <f t="shared" si="1"/>
        <v>0</v>
      </c>
      <c r="F40" s="18"/>
      <c r="G40" s="10"/>
    </row>
    <row r="41" spans="2:7">
      <c r="B41" s="33" t="s">
        <v>64</v>
      </c>
      <c r="C41" s="31">
        <v>0</v>
      </c>
      <c r="D41" s="31">
        <v>31079</v>
      </c>
      <c r="E41" s="31">
        <f t="shared" si="1"/>
        <v>31079</v>
      </c>
      <c r="F41" s="18" t="s">
        <v>60</v>
      </c>
      <c r="G41" s="10"/>
    </row>
    <row r="42" spans="2:7">
      <c r="B42" s="33" t="s">
        <v>65</v>
      </c>
      <c r="C42" s="31">
        <v>101567</v>
      </c>
      <c r="D42" s="31">
        <v>0</v>
      </c>
      <c r="E42" s="31">
        <f t="shared" si="1"/>
        <v>101567</v>
      </c>
      <c r="F42" s="18" t="s">
        <v>60</v>
      </c>
      <c r="G42" s="10"/>
    </row>
    <row r="43" spans="2:7">
      <c r="B43" s="33" t="s">
        <v>66</v>
      </c>
      <c r="C43" s="31">
        <v>10883</v>
      </c>
      <c r="D43" s="31">
        <v>0</v>
      </c>
      <c r="E43" s="31">
        <f t="shared" si="1"/>
        <v>10883</v>
      </c>
      <c r="F43" s="18">
        <v>1</v>
      </c>
      <c r="G43" s="10"/>
    </row>
    <row r="44" spans="2:7">
      <c r="B44" s="33" t="s">
        <v>67</v>
      </c>
      <c r="C44" s="31">
        <v>0</v>
      </c>
      <c r="D44" s="31">
        <v>0</v>
      </c>
      <c r="E44" s="31">
        <f t="shared" si="1"/>
        <v>0</v>
      </c>
      <c r="F44" s="18"/>
      <c r="G44" s="10"/>
    </row>
    <row r="45" spans="2:7">
      <c r="B45" s="34" t="s">
        <v>44</v>
      </c>
      <c r="C45" s="35">
        <f>SUM(C35:C44)</f>
        <v>430549.75</v>
      </c>
      <c r="D45" s="35">
        <f t="shared" ref="D45:E45" si="2">SUM(D35:D44)</f>
        <v>296432.45</v>
      </c>
      <c r="E45" s="35">
        <f t="shared" si="2"/>
        <v>726982.2</v>
      </c>
      <c r="F45" s="27"/>
      <c r="G45" s="27"/>
    </row>
    <row r="46" spans="2:7">
      <c r="B46" s="36"/>
      <c r="C46" s="37"/>
    </row>
    <row r="47" spans="2:7">
      <c r="B47" s="36"/>
    </row>
    <row r="48" spans="2:7">
      <c r="B48" s="36" t="s">
        <v>68</v>
      </c>
    </row>
    <row r="49" spans="2:7" ht="19.5" customHeight="1">
      <c r="B49" s="55" t="s">
        <v>69</v>
      </c>
      <c r="C49" s="56"/>
      <c r="D49" s="56"/>
      <c r="E49" s="56"/>
      <c r="F49" s="56"/>
    </row>
    <row r="50" spans="2:7" ht="27" customHeight="1">
      <c r="B50" s="57" t="s">
        <v>70</v>
      </c>
      <c r="C50" s="58"/>
      <c r="D50" s="58"/>
      <c r="E50" s="58"/>
      <c r="F50" s="58"/>
    </row>
    <row r="51" spans="2:7" ht="27" customHeight="1">
      <c r="B51" s="44" t="s">
        <v>71</v>
      </c>
      <c r="C51" s="59" t="s">
        <v>72</v>
      </c>
      <c r="D51" s="59"/>
      <c r="E51" s="59"/>
      <c r="F51" s="43"/>
    </row>
    <row r="52" spans="2:7" ht="42.95" customHeight="1">
      <c r="B52" s="46" t="s">
        <v>73</v>
      </c>
      <c r="C52" s="59" t="s">
        <v>74</v>
      </c>
      <c r="D52" s="59"/>
      <c r="E52" s="59"/>
      <c r="F52" s="43"/>
    </row>
    <row r="53" spans="2:7" ht="42.6" customHeight="1">
      <c r="B53" s="42" t="s">
        <v>75</v>
      </c>
      <c r="C53" s="50" t="s">
        <v>76</v>
      </c>
      <c r="D53" s="51"/>
      <c r="E53" s="51"/>
      <c r="G53" s="5"/>
    </row>
    <row r="54" spans="2:7" ht="43.5" customHeight="1">
      <c r="B54" s="42" t="s">
        <v>77</v>
      </c>
      <c r="C54" s="50" t="s">
        <v>78</v>
      </c>
      <c r="D54" s="50"/>
      <c r="E54" s="50"/>
    </row>
    <row r="55" spans="2:7" ht="42.6" customHeight="1">
      <c r="B55" s="42" t="s">
        <v>79</v>
      </c>
      <c r="C55" s="50" t="s">
        <v>80</v>
      </c>
      <c r="D55" s="51"/>
      <c r="E55" s="51"/>
    </row>
    <row r="56" spans="2:7" ht="43.5" customHeight="1">
      <c r="B56" s="41" t="s">
        <v>81</v>
      </c>
      <c r="C56" s="50" t="s">
        <v>82</v>
      </c>
      <c r="D56" s="51"/>
      <c r="E56" s="51"/>
    </row>
    <row r="59" spans="2:7">
      <c r="B59" s="67" t="s">
        <v>83</v>
      </c>
      <c r="C59" s="68"/>
      <c r="D59" s="68"/>
      <c r="E59" s="69"/>
    </row>
    <row r="60" spans="2:7">
      <c r="B60" s="45" t="s">
        <v>84</v>
      </c>
      <c r="C60" s="60" t="s">
        <v>72</v>
      </c>
      <c r="D60" s="60"/>
      <c r="E60" s="60"/>
    </row>
    <row r="61" spans="2:7" ht="44.1" customHeight="1">
      <c r="B61" s="46" t="s">
        <v>85</v>
      </c>
      <c r="C61" s="50" t="s">
        <v>86</v>
      </c>
      <c r="D61" s="50"/>
      <c r="E61" s="50"/>
    </row>
    <row r="62" spans="2:7" ht="42.6" customHeight="1">
      <c r="B62" s="33" t="s">
        <v>87</v>
      </c>
      <c r="C62" s="51" t="s">
        <v>88</v>
      </c>
      <c r="D62" s="51"/>
      <c r="E62" s="51"/>
    </row>
    <row r="65" spans="2:2" ht="15.6">
      <c r="B65" s="38" t="s">
        <v>89</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B6:D6"/>
    <mergeCell ref="B1:D1"/>
    <mergeCell ref="B7:D7"/>
    <mergeCell ref="B59:E59"/>
    <mergeCell ref="B33:D33"/>
    <mergeCell ref="B9:D9"/>
    <mergeCell ref="C61:E61"/>
    <mergeCell ref="C62:E62"/>
    <mergeCell ref="B8:D8"/>
    <mergeCell ref="B49:F49"/>
    <mergeCell ref="B50:F50"/>
    <mergeCell ref="C52:E52"/>
    <mergeCell ref="C53:E53"/>
    <mergeCell ref="C54:E54"/>
    <mergeCell ref="C55:E55"/>
    <mergeCell ref="C56:E56"/>
    <mergeCell ref="C51:E51"/>
    <mergeCell ref="C60:E60"/>
  </mergeCells>
  <dataValidations count="3">
    <dataValidation type="custom" allowBlank="1" showInputMessage="1" showErrorMessage="1" sqref="C13:C20 C35:C44 D26:E31 F26:F30" xr:uid="{00000000-0002-0000-0100-000000000000}">
      <formula1>ISNUMBER(C13)</formula1>
    </dataValidation>
    <dataValidation type="list" allowBlank="1" showInputMessage="1" showErrorMessage="1" sqref="C31" xr:uid="{00000000-0002-0000-0100-000001000000}">
      <formula1>"Number of Beds, Other (Specify in Notes)"</formula1>
    </dataValidation>
    <dataValidation type="decimal" allowBlank="1" showInputMessage="1" showErrorMessage="1" sqref="D35:E44" xr:uid="{00000000-0002-0000-0100-000002000000}">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dropdown!$A$2:$A$6</xm:f>
          </x14:formula1>
          <xm:sqref>D47</xm:sqref>
        </x14:dataValidation>
        <x14:dataValidation type="list" allowBlank="1" showInputMessage="1" showErrorMessage="1" xr:uid="{00000000-0002-0000-0100-000004000000}">
          <x14:formula1>
            <xm:f>dropdown!$D$2:$D$152</xm:f>
          </x14:formula1>
          <xm:sqref>C3</xm:sqref>
        </x14:dataValidation>
        <x14:dataValidation type="list" allowBlank="1" showInputMessage="1" showErrorMessage="1" xr:uid="{00000000-0002-0000-0100-000005000000}">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2"/>
  <sheetViews>
    <sheetView workbookViewId="0">
      <selection activeCell="D18" sqref="D18"/>
    </sheetView>
  </sheetViews>
  <sheetFormatPr defaultRowHeight="14.45"/>
  <cols>
    <col min="1" max="1" width="46.140625" bestFit="1" customWidth="1"/>
  </cols>
  <sheetData>
    <row r="1" spans="1:4">
      <c r="A1" t="s">
        <v>90</v>
      </c>
      <c r="D1" t="s">
        <v>91</v>
      </c>
    </row>
    <row r="2" spans="1:4">
      <c r="A2" s="1">
        <v>1</v>
      </c>
      <c r="D2" s="3" t="s">
        <v>92</v>
      </c>
    </row>
    <row r="3" spans="1:4">
      <c r="A3" s="2" t="s">
        <v>60</v>
      </c>
      <c r="D3" s="3" t="s">
        <v>93</v>
      </c>
    </row>
    <row r="4" spans="1:4">
      <c r="A4" s="2" t="s">
        <v>94</v>
      </c>
      <c r="D4" s="3" t="s">
        <v>95</v>
      </c>
    </row>
    <row r="5" spans="1:4">
      <c r="A5" s="2" t="s">
        <v>96</v>
      </c>
      <c r="D5" s="3" t="s">
        <v>97</v>
      </c>
    </row>
    <row r="6" spans="1:4">
      <c r="A6" s="2" t="s">
        <v>98</v>
      </c>
      <c r="D6" s="3" t="s">
        <v>99</v>
      </c>
    </row>
    <row r="7" spans="1:4">
      <c r="A7" s="1">
        <v>0</v>
      </c>
      <c r="D7" s="3" t="s">
        <v>100</v>
      </c>
    </row>
    <row r="8" spans="1:4">
      <c r="D8" s="3" t="s">
        <v>101</v>
      </c>
    </row>
    <row r="9" spans="1:4">
      <c r="D9" s="3" t="s">
        <v>102</v>
      </c>
    </row>
    <row r="10" spans="1:4">
      <c r="D10" s="3" t="s">
        <v>103</v>
      </c>
    </row>
    <row r="11" spans="1:4">
      <c r="D11" s="3" t="s">
        <v>104</v>
      </c>
    </row>
    <row r="12" spans="1:4">
      <c r="D12" s="3" t="s">
        <v>105</v>
      </c>
    </row>
    <row r="13" spans="1:4">
      <c r="D13" s="3" t="s">
        <v>106</v>
      </c>
    </row>
    <row r="14" spans="1:4">
      <c r="D14" s="3" t="s">
        <v>107</v>
      </c>
    </row>
    <row r="15" spans="1:4">
      <c r="D15" s="3" t="s">
        <v>108</v>
      </c>
    </row>
    <row r="16" spans="1:4">
      <c r="D16" s="3" t="s">
        <v>109</v>
      </c>
    </row>
    <row r="17" spans="4:4">
      <c r="D17" s="3" t="s">
        <v>110</v>
      </c>
    </row>
    <row r="18" spans="4:4">
      <c r="D18" s="3" t="s">
        <v>111</v>
      </c>
    </row>
    <row r="19" spans="4:4">
      <c r="D19" s="3" t="s">
        <v>112</v>
      </c>
    </row>
    <row r="20" spans="4:4">
      <c r="D20" s="3" t="s">
        <v>113</v>
      </c>
    </row>
    <row r="21" spans="4:4">
      <c r="D21" s="3" t="s">
        <v>114</v>
      </c>
    </row>
    <row r="22" spans="4:4">
      <c r="D22" s="3" t="s">
        <v>115</v>
      </c>
    </row>
    <row r="23" spans="4:4">
      <c r="D23" s="3" t="s">
        <v>116</v>
      </c>
    </row>
    <row r="24" spans="4:4">
      <c r="D24" s="3" t="s">
        <v>117</v>
      </c>
    </row>
    <row r="25" spans="4:4">
      <c r="D25" s="3" t="s">
        <v>118</v>
      </c>
    </row>
    <row r="26" spans="4:4">
      <c r="D26" s="3" t="s">
        <v>119</v>
      </c>
    </row>
    <row r="27" spans="4:4">
      <c r="D27" s="3" t="s">
        <v>120</v>
      </c>
    </row>
    <row r="28" spans="4:4">
      <c r="D28" s="3" t="s">
        <v>121</v>
      </c>
    </row>
    <row r="29" spans="4:4">
      <c r="D29" s="3" t="s">
        <v>122</v>
      </c>
    </row>
    <row r="30" spans="4:4">
      <c r="D30" s="3" t="s">
        <v>123</v>
      </c>
    </row>
    <row r="31" spans="4:4">
      <c r="D31" s="3" t="s">
        <v>124</v>
      </c>
    </row>
    <row r="32" spans="4:4">
      <c r="D32" s="3" t="s">
        <v>125</v>
      </c>
    </row>
    <row r="33" spans="4:4">
      <c r="D33" s="3" t="s">
        <v>126</v>
      </c>
    </row>
    <row r="34" spans="4:4">
      <c r="D34" s="3" t="s">
        <v>127</v>
      </c>
    </row>
    <row r="35" spans="4:4">
      <c r="D35" s="3" t="s">
        <v>128</v>
      </c>
    </row>
    <row r="36" spans="4:4">
      <c r="D36" s="3" t="s">
        <v>129</v>
      </c>
    </row>
    <row r="37" spans="4:4">
      <c r="D37" s="3" t="s">
        <v>130</v>
      </c>
    </row>
    <row r="38" spans="4:4">
      <c r="D38" s="3" t="s">
        <v>131</v>
      </c>
    </row>
    <row r="39" spans="4:4">
      <c r="D39" s="3" t="s">
        <v>132</v>
      </c>
    </row>
    <row r="40" spans="4:4">
      <c r="D40" s="3" t="s">
        <v>133</v>
      </c>
    </row>
    <row r="41" spans="4:4">
      <c r="D41" s="3" t="s">
        <v>134</v>
      </c>
    </row>
    <row r="42" spans="4:4">
      <c r="D42" s="3" t="s">
        <v>135</v>
      </c>
    </row>
    <row r="43" spans="4:4">
      <c r="D43" s="3" t="s">
        <v>136</v>
      </c>
    </row>
    <row r="44" spans="4:4">
      <c r="D44" s="3" t="s">
        <v>137</v>
      </c>
    </row>
    <row r="45" spans="4:4">
      <c r="D45" s="3" t="s">
        <v>138</v>
      </c>
    </row>
    <row r="46" spans="4:4">
      <c r="D46" s="3" t="s">
        <v>139</v>
      </c>
    </row>
    <row r="47" spans="4:4">
      <c r="D47" s="3" t="s">
        <v>140</v>
      </c>
    </row>
    <row r="48" spans="4:4">
      <c r="D48" s="3" t="s">
        <v>141</v>
      </c>
    </row>
    <row r="49" spans="4:4">
      <c r="D49" s="3" t="s">
        <v>142</v>
      </c>
    </row>
    <row r="50" spans="4:4">
      <c r="D50" s="3" t="s">
        <v>143</v>
      </c>
    </row>
    <row r="51" spans="4:4">
      <c r="D51" s="3" t="s">
        <v>144</v>
      </c>
    </row>
    <row r="52" spans="4:4">
      <c r="D52" s="3" t="s">
        <v>145</v>
      </c>
    </row>
    <row r="53" spans="4:4">
      <c r="D53" s="3" t="s">
        <v>146</v>
      </c>
    </row>
    <row r="54" spans="4:4">
      <c r="D54" s="3" t="s">
        <v>147</v>
      </c>
    </row>
    <row r="55" spans="4:4">
      <c r="D55" s="3" t="s">
        <v>148</v>
      </c>
    </row>
    <row r="56" spans="4:4">
      <c r="D56" s="3" t="s">
        <v>149</v>
      </c>
    </row>
    <row r="57" spans="4:4">
      <c r="D57" s="3" t="s">
        <v>150</v>
      </c>
    </row>
    <row r="58" spans="4:4">
      <c r="D58" s="3" t="s">
        <v>151</v>
      </c>
    </row>
    <row r="59" spans="4:4">
      <c r="D59" s="3" t="s">
        <v>152</v>
      </c>
    </row>
    <row r="60" spans="4:4">
      <c r="D60" s="3" t="s">
        <v>153</v>
      </c>
    </row>
    <row r="61" spans="4:4">
      <c r="D61" s="3" t="s">
        <v>154</v>
      </c>
    </row>
    <row r="62" spans="4:4">
      <c r="D62" s="3" t="s">
        <v>155</v>
      </c>
    </row>
    <row r="63" spans="4:4">
      <c r="D63" s="3" t="s">
        <v>156</v>
      </c>
    </row>
    <row r="64" spans="4:4">
      <c r="D64" s="3" t="s">
        <v>157</v>
      </c>
    </row>
    <row r="65" spans="4:4">
      <c r="D65" s="3" t="s">
        <v>158</v>
      </c>
    </row>
    <row r="66" spans="4:4">
      <c r="D66" s="3" t="s">
        <v>159</v>
      </c>
    </row>
    <row r="67" spans="4:4">
      <c r="D67" s="3" t="s">
        <v>160</v>
      </c>
    </row>
    <row r="68" spans="4:4">
      <c r="D68" s="3" t="s">
        <v>161</v>
      </c>
    </row>
    <row r="69" spans="4:4">
      <c r="D69" s="3" t="s">
        <v>162</v>
      </c>
    </row>
    <row r="70" spans="4:4">
      <c r="D70" s="3" t="s">
        <v>163</v>
      </c>
    </row>
    <row r="71" spans="4:4">
      <c r="D71" s="3" t="s">
        <v>164</v>
      </c>
    </row>
    <row r="72" spans="4:4">
      <c r="D72" s="3" t="s">
        <v>165</v>
      </c>
    </row>
    <row r="73" spans="4:4">
      <c r="D73" s="3" t="s">
        <v>166</v>
      </c>
    </row>
    <row r="74" spans="4:4">
      <c r="D74" s="3" t="s">
        <v>167</v>
      </c>
    </row>
    <row r="75" spans="4:4">
      <c r="D75" s="3" t="s">
        <v>168</v>
      </c>
    </row>
    <row r="76" spans="4:4">
      <c r="D76" s="3" t="s">
        <v>24</v>
      </c>
    </row>
    <row r="77" spans="4:4">
      <c r="D77" s="3" t="s">
        <v>169</v>
      </c>
    </row>
    <row r="78" spans="4:4">
      <c r="D78" s="3" t="s">
        <v>170</v>
      </c>
    </row>
    <row r="79" spans="4:4">
      <c r="D79" s="3" t="s">
        <v>171</v>
      </c>
    </row>
    <row r="80" spans="4:4">
      <c r="D80" s="3" t="s">
        <v>172</v>
      </c>
    </row>
    <row r="81" spans="4:4">
      <c r="D81" s="3" t="s">
        <v>173</v>
      </c>
    </row>
    <row r="82" spans="4:4">
      <c r="D82" s="3" t="s">
        <v>174</v>
      </c>
    </row>
    <row r="83" spans="4:4">
      <c r="D83" s="3" t="s">
        <v>175</v>
      </c>
    </row>
    <row r="84" spans="4:4">
      <c r="D84" s="3" t="s">
        <v>176</v>
      </c>
    </row>
    <row r="85" spans="4:4">
      <c r="D85" s="3" t="s">
        <v>177</v>
      </c>
    </row>
    <row r="86" spans="4:4">
      <c r="D86" s="3" t="s">
        <v>178</v>
      </c>
    </row>
    <row r="87" spans="4:4">
      <c r="D87" s="3" t="s">
        <v>179</v>
      </c>
    </row>
    <row r="88" spans="4:4">
      <c r="D88" s="3" t="s">
        <v>180</v>
      </c>
    </row>
    <row r="89" spans="4:4">
      <c r="D89" s="3" t="s">
        <v>181</v>
      </c>
    </row>
    <row r="90" spans="4:4">
      <c r="D90" s="3" t="s">
        <v>182</v>
      </c>
    </row>
    <row r="91" spans="4:4">
      <c r="D91" s="3" t="s">
        <v>183</v>
      </c>
    </row>
    <row r="92" spans="4:4">
      <c r="D92" s="3" t="s">
        <v>184</v>
      </c>
    </row>
    <row r="93" spans="4:4">
      <c r="D93" s="3" t="s">
        <v>185</v>
      </c>
    </row>
    <row r="94" spans="4:4">
      <c r="D94" s="3" t="s">
        <v>186</v>
      </c>
    </row>
    <row r="95" spans="4:4">
      <c r="D95" s="3" t="s">
        <v>187</v>
      </c>
    </row>
    <row r="96" spans="4:4">
      <c r="D96" s="3" t="s">
        <v>188</v>
      </c>
    </row>
    <row r="97" spans="4:4">
      <c r="D97" s="3" t="s">
        <v>189</v>
      </c>
    </row>
    <row r="98" spans="4:4">
      <c r="D98" s="3" t="s">
        <v>190</v>
      </c>
    </row>
    <row r="99" spans="4:4">
      <c r="D99" s="3" t="s">
        <v>191</v>
      </c>
    </row>
    <row r="100" spans="4:4">
      <c r="D100" s="3" t="s">
        <v>192</v>
      </c>
    </row>
    <row r="101" spans="4:4">
      <c r="D101" s="3" t="s">
        <v>193</v>
      </c>
    </row>
    <row r="102" spans="4:4">
      <c r="D102" s="3" t="s">
        <v>194</v>
      </c>
    </row>
    <row r="103" spans="4:4">
      <c r="D103" s="3" t="s">
        <v>195</v>
      </c>
    </row>
    <row r="104" spans="4:4">
      <c r="D104" s="3" t="s">
        <v>196</v>
      </c>
    </row>
    <row r="105" spans="4:4">
      <c r="D105" s="3" t="s">
        <v>197</v>
      </c>
    </row>
    <row r="106" spans="4:4">
      <c r="D106" s="3" t="s">
        <v>198</v>
      </c>
    </row>
    <row r="107" spans="4:4">
      <c r="D107" s="3" t="s">
        <v>199</v>
      </c>
    </row>
    <row r="108" spans="4:4">
      <c r="D108" s="3" t="s">
        <v>200</v>
      </c>
    </row>
    <row r="109" spans="4:4">
      <c r="D109" s="3" t="s">
        <v>201</v>
      </c>
    </row>
    <row r="110" spans="4:4">
      <c r="D110" s="3" t="s">
        <v>202</v>
      </c>
    </row>
    <row r="111" spans="4:4">
      <c r="D111" s="3" t="s">
        <v>203</v>
      </c>
    </row>
    <row r="112" spans="4:4">
      <c r="D112" s="3" t="s">
        <v>204</v>
      </c>
    </row>
    <row r="113" spans="4:4">
      <c r="D113" s="3" t="s">
        <v>205</v>
      </c>
    </row>
    <row r="114" spans="4:4">
      <c r="D114" s="3" t="s">
        <v>206</v>
      </c>
    </row>
    <row r="115" spans="4:4">
      <c r="D115" s="3" t="s">
        <v>207</v>
      </c>
    </row>
    <row r="116" spans="4:4">
      <c r="D116" s="3" t="s">
        <v>208</v>
      </c>
    </row>
    <row r="117" spans="4:4">
      <c r="D117" s="3" t="s">
        <v>209</v>
      </c>
    </row>
    <row r="118" spans="4:4">
      <c r="D118" s="3" t="s">
        <v>210</v>
      </c>
    </row>
    <row r="119" spans="4:4">
      <c r="D119" s="3" t="s">
        <v>211</v>
      </c>
    </row>
    <row r="120" spans="4:4">
      <c r="D120" s="3" t="s">
        <v>212</v>
      </c>
    </row>
    <row r="121" spans="4:4">
      <c r="D121" s="3" t="s">
        <v>213</v>
      </c>
    </row>
    <row r="122" spans="4:4">
      <c r="D122" s="3" t="s">
        <v>214</v>
      </c>
    </row>
    <row r="123" spans="4:4">
      <c r="D123" s="3" t="s">
        <v>215</v>
      </c>
    </row>
    <row r="124" spans="4:4">
      <c r="D124" s="3" t="s">
        <v>216</v>
      </c>
    </row>
    <row r="125" spans="4:4">
      <c r="D125" s="3" t="s">
        <v>217</v>
      </c>
    </row>
    <row r="126" spans="4:4">
      <c r="D126" s="3" t="s">
        <v>218</v>
      </c>
    </row>
    <row r="127" spans="4:4">
      <c r="D127" s="3" t="s">
        <v>219</v>
      </c>
    </row>
    <row r="128" spans="4:4">
      <c r="D128" s="3" t="s">
        <v>220</v>
      </c>
    </row>
    <row r="129" spans="4:4">
      <c r="D129" s="3" t="s">
        <v>221</v>
      </c>
    </row>
    <row r="130" spans="4:4">
      <c r="D130" s="3" t="s">
        <v>222</v>
      </c>
    </row>
    <row r="131" spans="4:4">
      <c r="D131" s="3" t="s">
        <v>223</v>
      </c>
    </row>
    <row r="132" spans="4:4">
      <c r="D132" s="3" t="s">
        <v>224</v>
      </c>
    </row>
    <row r="133" spans="4:4">
      <c r="D133" s="3" t="s">
        <v>225</v>
      </c>
    </row>
    <row r="134" spans="4:4">
      <c r="D134" s="3" t="s">
        <v>226</v>
      </c>
    </row>
    <row r="135" spans="4:4">
      <c r="D135" s="3" t="s">
        <v>227</v>
      </c>
    </row>
    <row r="136" spans="4:4">
      <c r="D136" s="3" t="s">
        <v>228</v>
      </c>
    </row>
    <row r="137" spans="4:4">
      <c r="D137" s="3" t="s">
        <v>229</v>
      </c>
    </row>
    <row r="138" spans="4:4">
      <c r="D138" s="3" t="s">
        <v>230</v>
      </c>
    </row>
    <row r="139" spans="4:4">
      <c r="D139" s="3" t="s">
        <v>231</v>
      </c>
    </row>
    <row r="140" spans="4:4">
      <c r="D140" s="3" t="s">
        <v>232</v>
      </c>
    </row>
    <row r="141" spans="4:4">
      <c r="D141" s="3" t="s">
        <v>233</v>
      </c>
    </row>
    <row r="142" spans="4:4">
      <c r="D142" s="3" t="s">
        <v>234</v>
      </c>
    </row>
    <row r="143" spans="4:4">
      <c r="D143" s="3" t="s">
        <v>235</v>
      </c>
    </row>
    <row r="144" spans="4:4">
      <c r="D144" s="3" t="s">
        <v>236</v>
      </c>
    </row>
    <row r="145" spans="4:4">
      <c r="D145" s="3" t="s">
        <v>237</v>
      </c>
    </row>
    <row r="146" spans="4:4">
      <c r="D146" s="3" t="s">
        <v>238</v>
      </c>
    </row>
    <row r="147" spans="4:4">
      <c r="D147" s="3" t="s">
        <v>239</v>
      </c>
    </row>
    <row r="148" spans="4:4">
      <c r="D148" s="3" t="s">
        <v>240</v>
      </c>
    </row>
    <row r="149" spans="4:4">
      <c r="D149" s="3" t="s">
        <v>241</v>
      </c>
    </row>
    <row r="150" spans="4:4">
      <c r="D150" s="3" t="s">
        <v>242</v>
      </c>
    </row>
    <row r="151" spans="4:4">
      <c r="D151" s="3" t="s">
        <v>243</v>
      </c>
    </row>
    <row r="152" spans="4:4">
      <c r="D152" s="3" t="s">
        <v>244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F93761-842F-4615-9005-6E7D7663C313}"/>
</file>

<file path=customXml/itemProps2.xml><?xml version="1.0" encoding="utf-8"?>
<ds:datastoreItem xmlns:ds="http://schemas.openxmlformats.org/officeDocument/2006/customXml" ds:itemID="{A87C6F59-7800-4D01-9FF5-73E3A3EB7BC6}"/>
</file>

<file path=customXml/itemProps3.xml><?xml version="1.0" encoding="utf-8"?>
<ds:datastoreItem xmlns:ds="http://schemas.openxmlformats.org/officeDocument/2006/customXml" ds:itemID="{8B39736C-867A-48E9-9D38-D3461571A0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2023-03-07T17:59:54Z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