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01"/>
  <workbookPr defaultThemeVersion="166925"/>
  <mc:AlternateContent xmlns:mc="http://schemas.openxmlformats.org/markup-compatibility/2006">
    <mc:Choice Requires="x15">
      <x15ac:absPath xmlns:x15ac="http://schemas.microsoft.com/office/spreadsheetml/2010/11/ac" url="https://shropshirecouncil.sharepoint.com/sites/asccg/fil/BCF/BCF Adult Social Care Discharge Fund - Reporting Templates 2023/Returns Submitted/"/>
    </mc:Choice>
  </mc:AlternateContent>
  <xr:revisionPtr revIDLastSave="2" documentId="8_{D7E8F3AC-9AE1-456C-8DC3-8A8A418BBA1D}" xr6:coauthVersionLast="47" xr6:coauthVersionMax="47" xr10:uidLastSave="{012A7547-3714-4107-9544-8B44CA9A12E5}"/>
  <workbookProtection workbookAlgorithmName="SHA-512" workbookHashValue="LKSKQ3Y+ZejJDAe3QVyK3ups25WQdf+eqz1swzRJBgzRMt6OGq6iDigo08WS0MBT4v06yFSam84Dl7yx16nwMA==" workbookSaltValue="IUUH0+lnVqbnfnUkcp4YWw==" workbookSpinCount="100000" lockStructure="1"/>
  <bookViews>
    <workbookView xWindow="-98" yWindow="-98" windowWidth="20715" windowHeight="13276" firstSheet="1" activeTab="1" xr2:uid="{00000000-000D-0000-FFFF-FFFF00000000}"/>
  </bookViews>
  <sheets>
    <sheet name="Guidance" sheetId="2" r:id="rId1"/>
    <sheet name="Activity Report" sheetId="1" r:id="rId2"/>
    <sheet name="dropdown" sheetId="3"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 i="1" l="1"/>
  <c r="D37" i="1"/>
  <c r="E36" i="1"/>
  <c r="D44" i="1"/>
  <c r="E35" i="1"/>
  <c r="E37" i="1"/>
  <c r="E38" i="1"/>
  <c r="E39" i="1"/>
  <c r="E40" i="1"/>
  <c r="E41" i="1"/>
  <c r="E42" i="1"/>
  <c r="E43" i="1"/>
  <c r="E34" i="1"/>
  <c r="F26" i="1"/>
  <c r="F27" i="1"/>
  <c r="F28" i="1"/>
  <c r="F29" i="1"/>
  <c r="F25" i="1"/>
  <c r="C44" i="1"/>
  <c r="E44" i="1" l="1"/>
  <c r="C20" i="1"/>
</calcChain>
</file>

<file path=xl/sharedStrings.xml><?xml version="1.0" encoding="utf-8"?>
<sst xmlns="http://schemas.openxmlformats.org/spreadsheetml/2006/main" count="246" uniqueCount="231">
  <si>
    <t>Cells</t>
  </si>
  <si>
    <t>Guidance</t>
  </si>
  <si>
    <t>Cell C3-C5</t>
  </si>
  <si>
    <t>Please completed with your Health and Wellbeing board, contact name and e-mail address</t>
  </si>
  <si>
    <t>D12-D19 - Discharges from hospital, by service</t>
  </si>
  <si>
    <t>Please provide best available data on the number of discharges from acute settings into the settings listed, for the 14 day period specified. If data does not fit into the categories listed, please use the other pathway lines to capture these discharges. Please input only a number and, if needed, provide a short description in the notes column of any discrepancies your data may have</t>
  </si>
  <si>
    <t xml:space="preserve">D25-D29 - Packages of care booked or used, by type of service, for all local authority funded social care </t>
  </si>
  <si>
    <t>Please provide best available data on the overall number hours of care, packages of care or care home beds funded by the local authority during the reporting period that are currently in use or available (have been booked), not limited to those provided following discharge from hospital, by service type. Please note, this should exclude any spend from the ASC Discharge fund. Please input only a number and, if needed, provide a  short description in the notes column of any discrepancies your data may have</t>
  </si>
  <si>
    <t>E25-E29 - Packages of care booked or used, by type of service, funded by the £500m Adult Social Care Discharge Fund (ASC DF)</t>
  </si>
  <si>
    <t>Please provide best available data on the overall number hours of care, packages of care or care home beds funded by the Adult Social Care Discharge fund (ASC DF)  during the reporting period that are currently in use or available, not limited to those provided following discharge from hospital, by service type. If needed, please provide a short description in the notes column of any discrepancies your data may have</t>
  </si>
  <si>
    <t>C34-E43 - Spend during this reporting period, by service type</t>
  </si>
  <si>
    <t>Please provide the value of spend  from each of the LA and ICB allocations of the ASC DF, formally committed or contracted to date since the discharge fund commenced, by service type. Payments need not have been made in order for it to be recorded here. For each spend area please provide a description in the notes column outlining what the fund is purchasing.</t>
  </si>
  <si>
    <t>D34-D43- Estimate of residual shortfall in available provision</t>
  </si>
  <si>
    <t>Please estimate the extent to which demand for each service is met. You should only consider demand for this service to support discharge, rather than adult social care demand overall.</t>
  </si>
  <si>
    <t>B50-E50 - Narrative of progress</t>
  </si>
  <si>
    <t xml:space="preserve">Please use this space to describe progress made in the last 2 weeks to use the additional funding to improve discharge outcomes. Where possible, please also give an indication of realised or expected impact on reducing delays. </t>
  </si>
  <si>
    <t>B54-E54 - Information to support evaluation</t>
  </si>
  <si>
    <t>To support the evaluation of the fund, please use this section briefly to describe any barriers or challenges to spending the  adult social care discharge funding and the level of confidence you have that the funding will support reductions in discharge delays.</t>
  </si>
  <si>
    <t>Notes (D12,D19), (G25-F29)</t>
  </si>
  <si>
    <t>If needed, please provide a short description of any discrepancies your data may have</t>
  </si>
  <si>
    <t>Notes (E34:E43)</t>
  </si>
  <si>
    <t>For each spend areas, please provide a short description of what the fund is purchasing</t>
  </si>
  <si>
    <t>Adult Social Care Discharge Fund 2022-23 First Activity Reporting Template</t>
  </si>
  <si>
    <t>Heath and Wellbeing Board</t>
  </si>
  <si>
    <t>Shropshire</t>
  </si>
  <si>
    <t>Contact Name</t>
  </si>
  <si>
    <t>s40 redaction</t>
  </si>
  <si>
    <t>Email</t>
  </si>
  <si>
    <t xml:space="preserve">As a condition of this funding for health and social care to improve hospital discharge, local Health and Wellbeing Board areas should report as required on the additional activity and services that have been delivered using the funding. </t>
  </si>
  <si>
    <t>When reporting the numbers of packages funded from the Adult Social Care Discharge Fund (ASC DF), please use this template to report on new packages for the reporting period and spend since the ASC DF commenced.</t>
  </si>
  <si>
    <t>If unclear, please use guidance on the first tab to obtain more information on the requirements for each cell</t>
  </si>
  <si>
    <t>1. Discharges from hospital by service (14 day period from 05/01/23 to 18/01/23)</t>
  </si>
  <si>
    <t>Discharge Setting</t>
  </si>
  <si>
    <t>Number of discharges</t>
  </si>
  <si>
    <t>Notes</t>
  </si>
  <si>
    <t>Home or domiciliary care</t>
  </si>
  <si>
    <t>Reablement in a person's own home</t>
  </si>
  <si>
    <t>Residential care</t>
  </si>
  <si>
    <t>Nursing care</t>
  </si>
  <si>
    <t>Intermediate care</t>
  </si>
  <si>
    <t>Other pathway one support</t>
  </si>
  <si>
    <t>All Pathways.</t>
  </si>
  <si>
    <t>Other pathway two support</t>
  </si>
  <si>
    <t>Other pathway three support</t>
  </si>
  <si>
    <t>Total</t>
  </si>
  <si>
    <t>2. Packages of care booked or in use for all local authority funded social care (14 day period from 05/01/23 to 18/01/23)</t>
  </si>
  <si>
    <t>Unit</t>
  </si>
  <si>
    <t xml:space="preserve">Local authority funded social care </t>
  </si>
  <si>
    <t>Funded via ASC Discharge Fund</t>
  </si>
  <si>
    <t>Hours</t>
  </si>
  <si>
    <t>Number of Beds</t>
  </si>
  <si>
    <t xml:space="preserve">Intermediate care </t>
  </si>
  <si>
    <t>3. Adult Social Care Discharge Fund (total spending to date)</t>
  </si>
  <si>
    <t>Service type</t>
  </si>
  <si>
    <t>Spend from ICB allocation</t>
  </si>
  <si>
    <t>Spend from LA allocation</t>
  </si>
  <si>
    <t>Total Spend (£)</t>
  </si>
  <si>
    <t xml:space="preserve">With this spending, to what extent do you currently have the capacity to meet need to discharge people into adult social care? </t>
  </si>
  <si>
    <t>Home care or domiciliary care (long term)</t>
  </si>
  <si>
    <t>Home care or domiciliary care (short term - up to 6 weeks)</t>
  </si>
  <si>
    <t xml:space="preserve">Bed based intermediate care services </t>
  </si>
  <si>
    <t>Care home placements (residential - short term - up to 6 weeks)</t>
  </si>
  <si>
    <t>Care home placements (residential - long term)</t>
  </si>
  <si>
    <t>Residential placements (complex/nursing)</t>
  </si>
  <si>
    <t>Workforce recruitment and retention</t>
  </si>
  <si>
    <t>Assistive technology and equipment</t>
  </si>
  <si>
    <t>Spend on any other areas (e.g. admin, contingency etc. Outline any spend here in notes section)</t>
  </si>
  <si>
    <t>4. Additional Narrative</t>
  </si>
  <si>
    <t>Narrative section 1 - Description of progress</t>
  </si>
  <si>
    <t xml:space="preserve">Please use this space to describe progress made in this period to use the additional funding to improve discharge outcomes. Where possible, please also give an indication of realised or expected impact on reducing delays. This might include:
 - Progress in securing additional workforce, or increasing hours worked by the existing workforce
 - Progress in commissioning additional domiciliary care and intermediate care capacity
 - Other activity funded through this additional funding
 - New/innovative initiatives
Where you have identified a shortfall in capacity, indicate the main causal factors.
</t>
  </si>
  <si>
    <t>Additional hours have been done by staff coming in off leave to support ssytem pressures during this reporting period. Additional dom care cacpity via agency was also bought in to support pressures and increase discharges. Please note that not all financial figures are up to date as the system will not have captured all placements and associated costs so their will be a  continual lag in data.</t>
  </si>
  <si>
    <t>Narrative section 2 - Information to support evaluation</t>
  </si>
  <si>
    <t>Please use this section to briefly describe:
i) Any barriers/challenges you have faced in spending the ASC DF
ii) Level of confidence in your ability to spend the funding to impact on discharge delays.</t>
  </si>
  <si>
    <t>We can already see the number of discharges have increased.</t>
  </si>
  <si>
    <t xml:space="preserve">Once completed, this activity return should be sent to england.bettercarefundteam@nhs.net by 20th January 2023.  </t>
  </si>
  <si>
    <t>ASC Discharge Fund Spending to date percentages</t>
  </si>
  <si>
    <t>HWB</t>
  </si>
  <si>
    <t>Barking and Dagenham</t>
  </si>
  <si>
    <t>75-99%</t>
  </si>
  <si>
    <t>Barnet</t>
  </si>
  <si>
    <t>50-74%</t>
  </si>
  <si>
    <t>Barnsley</t>
  </si>
  <si>
    <t>25-49%</t>
  </si>
  <si>
    <t>Bath and North East Somerset</t>
  </si>
  <si>
    <t>&lt;25%</t>
  </si>
  <si>
    <t>Bedford</t>
  </si>
  <si>
    <t>Bexley</t>
  </si>
  <si>
    <t>Birmingham</t>
  </si>
  <si>
    <t>Blackburn with Darwen</t>
  </si>
  <si>
    <t>Blackpool</t>
  </si>
  <si>
    <t>Bolton</t>
  </si>
  <si>
    <t>Bournemouth, Christchurch and Poole</t>
  </si>
  <si>
    <t>Bracknell Forest</t>
  </si>
  <si>
    <t>Bradford</t>
  </si>
  <si>
    <t>Brent</t>
  </si>
  <si>
    <t>Brighton and Hove</t>
  </si>
  <si>
    <t>Bristol, City of</t>
  </si>
  <si>
    <t>Bromley</t>
  </si>
  <si>
    <t>Buckinghamshire</t>
  </si>
  <si>
    <t>Bury</t>
  </si>
  <si>
    <t>Calderdale</t>
  </si>
  <si>
    <t>Cambridgeshire</t>
  </si>
  <si>
    <t>Camden</t>
  </si>
  <si>
    <t>Central Bedfordshire</t>
  </si>
  <si>
    <t>Cheshire East</t>
  </si>
  <si>
    <t>Cheshire West and Chester</t>
  </si>
  <si>
    <t>City of London</t>
  </si>
  <si>
    <t>Cornwall &amp; Scilly</t>
  </si>
  <si>
    <t>County Durham</t>
  </si>
  <si>
    <t>Coventry</t>
  </si>
  <si>
    <t>Croydon</t>
  </si>
  <si>
    <t>Cumbria</t>
  </si>
  <si>
    <t>Darlington</t>
  </si>
  <si>
    <t>Derby</t>
  </si>
  <si>
    <t>Derbyshire</t>
  </si>
  <si>
    <t>Devon</t>
  </si>
  <si>
    <t>Doncaster</t>
  </si>
  <si>
    <t>Dorset</t>
  </si>
  <si>
    <t>Dudley</t>
  </si>
  <si>
    <t>Ealing</t>
  </si>
  <si>
    <t>East Riding of Yorkshire</t>
  </si>
  <si>
    <t>East Sussex</t>
  </si>
  <si>
    <t>Enfield</t>
  </si>
  <si>
    <t>Essex</t>
  </si>
  <si>
    <t>Gateshead</t>
  </si>
  <si>
    <t>Gloucestershire</t>
  </si>
  <si>
    <t>Greenwich</t>
  </si>
  <si>
    <t>Hackney</t>
  </si>
  <si>
    <t>Halton</t>
  </si>
  <si>
    <t>Hammersmith and Fulham</t>
  </si>
  <si>
    <t>Hampshire</t>
  </si>
  <si>
    <t>Haringey</t>
  </si>
  <si>
    <t>Harrow</t>
  </si>
  <si>
    <t>Hartlepool</t>
  </si>
  <si>
    <t>Havering</t>
  </si>
  <si>
    <t>Herefordshire, County of</t>
  </si>
  <si>
    <t>Hertfordshire</t>
  </si>
  <si>
    <t>Hillingdon</t>
  </si>
  <si>
    <t>Hounslow</t>
  </si>
  <si>
    <t>Isle of Wight</t>
  </si>
  <si>
    <t>Islington</t>
  </si>
  <si>
    <t>Kensington and Chelsea</t>
  </si>
  <si>
    <t>Kent</t>
  </si>
  <si>
    <t>Kingston upon Hull, City of</t>
  </si>
  <si>
    <t>Kingston upon Thames</t>
  </si>
  <si>
    <t>Kirklees</t>
  </si>
  <si>
    <t>Knowsley</t>
  </si>
  <si>
    <t>Lambeth</t>
  </si>
  <si>
    <t>Lancashire</t>
  </si>
  <si>
    <t>Leeds</t>
  </si>
  <si>
    <t>Leicester</t>
  </si>
  <si>
    <t>Leicestershire</t>
  </si>
  <si>
    <t>Lewisham</t>
  </si>
  <si>
    <t>Lincolnshire</t>
  </si>
  <si>
    <t>Liverpool</t>
  </si>
  <si>
    <t>Luton</t>
  </si>
  <si>
    <t>Manchester</t>
  </si>
  <si>
    <t>Medway</t>
  </si>
  <si>
    <t>Merton</t>
  </si>
  <si>
    <t>Middlesbrough</t>
  </si>
  <si>
    <t>Milton Keynes</t>
  </si>
  <si>
    <t>Newcastle upon Tyne</t>
  </si>
  <si>
    <t>Newham</t>
  </si>
  <si>
    <t>Norfolk</t>
  </si>
  <si>
    <t>North East Lincolnshire</t>
  </si>
  <si>
    <t>North Lincolnshire</t>
  </si>
  <si>
    <t>North Northamptonshire</t>
  </si>
  <si>
    <t>North Somerset</t>
  </si>
  <si>
    <t>North Tyneside</t>
  </si>
  <si>
    <t>North Yorkshire</t>
  </si>
  <si>
    <t>Northumberland</t>
  </si>
  <si>
    <t>Nottingham</t>
  </si>
  <si>
    <t>Nottinghamshire</t>
  </si>
  <si>
    <t>Oldham</t>
  </si>
  <si>
    <t>Oxfordshire</t>
  </si>
  <si>
    <t>Peterborough</t>
  </si>
  <si>
    <t>Plymouth</t>
  </si>
  <si>
    <t>Portsmouth</t>
  </si>
  <si>
    <t>Reading</t>
  </si>
  <si>
    <t>Redbridge</t>
  </si>
  <si>
    <t>Redcar and Cleveland</t>
  </si>
  <si>
    <t>Richmond upon Thames</t>
  </si>
  <si>
    <t>Rochdale</t>
  </si>
  <si>
    <t>Rotherham</t>
  </si>
  <si>
    <t>Rutland</t>
  </si>
  <si>
    <t>Salford</t>
  </si>
  <si>
    <t>Sandwell</t>
  </si>
  <si>
    <t>Sefton</t>
  </si>
  <si>
    <t>Sheffield</t>
  </si>
  <si>
    <t>Slough</t>
  </si>
  <si>
    <t>Solihull</t>
  </si>
  <si>
    <t>Somerset</t>
  </si>
  <si>
    <t>South Gloucestershire</t>
  </si>
  <si>
    <t>South Tyneside</t>
  </si>
  <si>
    <t>Southampton</t>
  </si>
  <si>
    <t>Southend-on-Sea</t>
  </si>
  <si>
    <t>Southwark</t>
  </si>
  <si>
    <t>St. Helens</t>
  </si>
  <si>
    <t>Staffordshire</t>
  </si>
  <si>
    <t>Stockport</t>
  </si>
  <si>
    <t>Stockton-on-Tees</t>
  </si>
  <si>
    <t>Stoke-on-Trent</t>
  </si>
  <si>
    <t>Suffolk</t>
  </si>
  <si>
    <t>Sunderland</t>
  </si>
  <si>
    <t>Surrey</t>
  </si>
  <si>
    <t>Sutton</t>
  </si>
  <si>
    <t>Swindon</t>
  </si>
  <si>
    <t>Tameside</t>
  </si>
  <si>
    <t>Telford and Wrekin</t>
  </si>
  <si>
    <t>Thurrock</t>
  </si>
  <si>
    <t>Torbay</t>
  </si>
  <si>
    <t>Tower Hamlets</t>
  </si>
  <si>
    <t>Trafford</t>
  </si>
  <si>
    <t>Wakefield</t>
  </si>
  <si>
    <t>Walsall</t>
  </si>
  <si>
    <t>Waltham Forest</t>
  </si>
  <si>
    <t>Wandsworth</t>
  </si>
  <si>
    <t>Warrington</t>
  </si>
  <si>
    <t>Warwickshire</t>
  </si>
  <si>
    <t>West Berkshire</t>
  </si>
  <si>
    <t>West Northamptonshire</t>
  </si>
  <si>
    <t>West Sussex</t>
  </si>
  <si>
    <t>Westminster</t>
  </si>
  <si>
    <t>Wigan</t>
  </si>
  <si>
    <t>Wiltshire</t>
  </si>
  <si>
    <t>Windsor and Maidenhead</t>
  </si>
  <si>
    <t>Wirral</t>
  </si>
  <si>
    <t>Wokingham</t>
  </si>
  <si>
    <t>Wolverhampton</t>
  </si>
  <si>
    <t>Worcestershire</t>
  </si>
  <si>
    <t>York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</si>
</sst>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4" formatCode="_-&quot;£&quot;* #,##0.00_-;\-&quot;£&quot;* #,##0.00_-;_-&quot;£&quot;* &quot;-&quot;??_-;_-@_-"/>
  </numFmts>
  <fonts count="11">
    <font>
      <sz val="11"/>
      <color theme="1"/>
      <name val="Calibri"/>
      <family val="2"/>
      <scheme val="minor"/>
    </font>
    <font>
      <u/>
      <sz val="11"/>
      <color theme="10"/>
      <name val="Calibri"/>
      <family val="2"/>
      <scheme val="minor"/>
    </font>
    <font>
      <sz val="11"/>
      <color theme="1"/>
      <name val="Calibri"/>
      <family val="2"/>
      <scheme val="minor"/>
    </font>
    <font>
      <b/>
      <sz val="11"/>
      <color theme="1"/>
      <name val="Arial"/>
      <family val="2"/>
    </font>
    <font>
      <sz val="11"/>
      <color theme="1"/>
      <name val="Arial"/>
      <family val="2"/>
    </font>
    <font>
      <b/>
      <sz val="12"/>
      <color theme="0"/>
      <name val="Arial"/>
      <family val="2"/>
    </font>
    <font>
      <u/>
      <sz val="11"/>
      <color theme="10"/>
      <name val="Arial"/>
      <family val="2"/>
    </font>
    <font>
      <b/>
      <sz val="11"/>
      <color theme="0"/>
      <name val="Arial"/>
      <family val="2"/>
    </font>
    <font>
      <sz val="11"/>
      <color rgb="FF000000"/>
      <name val="Arial"/>
      <family val="2"/>
    </font>
    <font>
      <b/>
      <sz val="12"/>
      <color theme="1"/>
      <name val="Arial"/>
      <family val="2"/>
    </font>
    <font>
      <b/>
      <sz val="11"/>
      <color rgb="FFFF0000"/>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4"/>
        <bgColor indexed="64"/>
      </patternFill>
    </fill>
    <fill>
      <patternFill patternType="solid">
        <fgColor theme="7" tint="0.79998168889431442"/>
        <bgColor indexed="64"/>
      </patternFill>
    </fill>
  </fills>
  <borders count="12">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bottom style="thin">
        <color indexed="64"/>
      </bottom>
      <diagonal/>
    </border>
    <border>
      <left/>
      <right/>
      <top style="thin">
        <color indexed="64"/>
      </top>
      <bottom/>
      <diagonal/>
    </border>
  </borders>
  <cellStyleXfs count="3">
    <xf numFmtId="0" fontId="0" fillId="0" borderId="0"/>
    <xf numFmtId="0" fontId="1" fillId="0" borderId="0" applyNumberFormat="0" applyFill="0" applyBorder="0" applyAlignment="0" applyProtection="0"/>
    <xf numFmtId="44" fontId="2" fillId="0" borderId="0" applyFont="0" applyFill="0" applyBorder="0" applyAlignment="0" applyProtection="0"/>
  </cellStyleXfs>
  <cellXfs count="66">
    <xf numFmtId="0" fontId="0" fillId="0" borderId="0" xfId="0"/>
    <xf numFmtId="9" fontId="0" fillId="0" borderId="0" xfId="0" applyNumberFormat="1" applyAlignment="1">
      <alignment horizontal="center"/>
    </xf>
    <xf numFmtId="0" fontId="0" fillId="0" borderId="0" xfId="0" applyAlignment="1">
      <alignment horizontal="center"/>
    </xf>
    <xf numFmtId="0" fontId="0" fillId="4" borderId="9" xfId="0" applyFill="1" applyBorder="1"/>
    <xf numFmtId="0" fontId="4" fillId="0" borderId="0" xfId="0" applyFont="1"/>
    <xf numFmtId="0" fontId="4" fillId="0" borderId="0" xfId="0" applyFont="1" applyAlignment="1">
      <alignment wrapText="1"/>
    </xf>
    <xf numFmtId="0" fontId="3" fillId="2" borderId="2" xfId="0" applyFont="1" applyFill="1" applyBorder="1" applyAlignment="1">
      <alignment wrapText="1"/>
    </xf>
    <xf numFmtId="0" fontId="4" fillId="3" borderId="2" xfId="0" applyFont="1" applyFill="1" applyBorder="1" applyAlignment="1">
      <alignment wrapText="1"/>
    </xf>
    <xf numFmtId="0" fontId="4" fillId="0" borderId="2" xfId="0" applyFont="1" applyBorder="1" applyAlignment="1">
      <alignment wrapText="1"/>
    </xf>
    <xf numFmtId="0" fontId="3" fillId="0" borderId="3" xfId="0" applyFont="1" applyBorder="1"/>
    <xf numFmtId="0" fontId="4" fillId="6" borderId="2" xfId="0" applyFont="1" applyFill="1" applyBorder="1" applyAlignment="1">
      <alignment wrapText="1"/>
    </xf>
    <xf numFmtId="0" fontId="6" fillId="0" borderId="10" xfId="1" applyFont="1" applyFill="1" applyBorder="1" applyAlignment="1">
      <alignment wrapText="1"/>
    </xf>
    <xf numFmtId="0" fontId="4" fillId="0" borderId="0" xfId="0" applyFont="1" applyAlignment="1">
      <alignment horizontal="left" wrapText="1"/>
    </xf>
    <xf numFmtId="0" fontId="3" fillId="0" borderId="10" xfId="0" applyFont="1" applyBorder="1"/>
    <xf numFmtId="0" fontId="7" fillId="5" borderId="5" xfId="0" applyFont="1" applyFill="1" applyBorder="1"/>
    <xf numFmtId="0" fontId="7" fillId="5" borderId="6" xfId="0" applyFont="1" applyFill="1" applyBorder="1"/>
    <xf numFmtId="0" fontId="7" fillId="5" borderId="2" xfId="0" applyFont="1" applyFill="1" applyBorder="1"/>
    <xf numFmtId="0" fontId="4" fillId="0" borderId="5" xfId="0" applyFont="1" applyBorder="1"/>
    <xf numFmtId="0" fontId="4" fillId="6" borderId="5" xfId="0" applyFont="1" applyFill="1" applyBorder="1"/>
    <xf numFmtId="0" fontId="4" fillId="6" borderId="2" xfId="0" applyFont="1" applyFill="1" applyBorder="1"/>
    <xf numFmtId="0" fontId="3" fillId="0" borderId="8" xfId="0" applyFont="1" applyBorder="1"/>
    <xf numFmtId="0" fontId="4" fillId="3" borderId="2" xfId="0" applyFont="1" applyFill="1" applyBorder="1"/>
    <xf numFmtId="0" fontId="3" fillId="0" borderId="11" xfId="0" applyFont="1" applyBorder="1"/>
    <xf numFmtId="0" fontId="4" fillId="0" borderId="11" xfId="0" applyFont="1" applyBorder="1"/>
    <xf numFmtId="0" fontId="3" fillId="0" borderId="0" xfId="0" applyFont="1"/>
    <xf numFmtId="0" fontId="4" fillId="0" borderId="10" xfId="0" applyFont="1" applyBorder="1"/>
    <xf numFmtId="0" fontId="4" fillId="0" borderId="5" xfId="0" applyFont="1" applyBorder="1" applyAlignment="1">
      <alignment wrapText="1"/>
    </xf>
    <xf numFmtId="1" fontId="4" fillId="6" borderId="5" xfId="0" applyNumberFormat="1" applyFont="1" applyFill="1" applyBorder="1" applyAlignment="1">
      <alignment wrapText="1"/>
    </xf>
    <xf numFmtId="0" fontId="4" fillId="0" borderId="2" xfId="0" applyFont="1" applyBorder="1"/>
    <xf numFmtId="1" fontId="4" fillId="6" borderId="2" xfId="0" applyNumberFormat="1" applyFont="1" applyFill="1" applyBorder="1" applyAlignment="1">
      <alignment wrapText="1"/>
    </xf>
    <xf numFmtId="1" fontId="4" fillId="0" borderId="0" xfId="0" applyNumberFormat="1" applyFont="1" applyAlignment="1">
      <alignment wrapText="1"/>
    </xf>
    <xf numFmtId="0" fontId="7" fillId="5" borderId="2" xfId="0" applyFont="1" applyFill="1" applyBorder="1" applyAlignment="1">
      <alignment wrapText="1"/>
    </xf>
    <xf numFmtId="0" fontId="4" fillId="0" borderId="4" xfId="0" applyFont="1" applyBorder="1"/>
    <xf numFmtId="44" fontId="4" fillId="6" borderId="4" xfId="2" applyFont="1" applyFill="1" applyBorder="1"/>
    <xf numFmtId="0" fontId="4" fillId="0" borderId="4" xfId="0" applyFont="1" applyBorder="1" applyAlignment="1">
      <alignment vertical="center"/>
    </xf>
    <xf numFmtId="0" fontId="4" fillId="0" borderId="2" xfId="0" applyFont="1" applyBorder="1" applyAlignment="1">
      <alignment horizontal="left" vertical="center"/>
    </xf>
    <xf numFmtId="0" fontId="3" fillId="0" borderId="2" xfId="0" applyFont="1" applyBorder="1" applyAlignment="1">
      <alignment horizontal="left" vertical="center"/>
    </xf>
    <xf numFmtId="44" fontId="3" fillId="0" borderId="2" xfId="2" applyFont="1" applyFill="1" applyBorder="1"/>
    <xf numFmtId="0" fontId="3" fillId="0" borderId="0" xfId="0" applyFont="1" applyAlignment="1">
      <alignment horizontal="left" vertical="center"/>
    </xf>
    <xf numFmtId="44" fontId="3" fillId="0" borderId="0" xfId="2" applyFont="1" applyFill="1" applyBorder="1"/>
    <xf numFmtId="0" fontId="9" fillId="0" borderId="0" xfId="0" applyFont="1"/>
    <xf numFmtId="0" fontId="3" fillId="3" borderId="2" xfId="0" applyFont="1" applyFill="1" applyBorder="1" applyAlignment="1">
      <alignment wrapText="1"/>
    </xf>
    <xf numFmtId="0" fontId="3" fillId="0" borderId="2" xfId="0" applyFont="1" applyBorder="1" applyAlignment="1">
      <alignment wrapText="1"/>
    </xf>
    <xf numFmtId="44" fontId="4" fillId="6" borderId="4" xfId="2" applyFont="1" applyFill="1" applyBorder="1" applyProtection="1"/>
    <xf numFmtId="0" fontId="4" fillId="0" borderId="3" xfId="0" applyFont="1" applyBorder="1" applyAlignment="1">
      <alignment horizontal="center" wrapText="1"/>
    </xf>
    <xf numFmtId="0" fontId="4" fillId="0" borderId="7" xfId="0" applyFont="1" applyBorder="1" applyAlignment="1">
      <alignment horizontal="center"/>
    </xf>
    <xf numFmtId="0" fontId="4" fillId="0" borderId="6" xfId="0" applyFont="1" applyBorder="1" applyAlignment="1">
      <alignment horizontal="center"/>
    </xf>
    <xf numFmtId="0" fontId="4" fillId="0" borderId="2" xfId="0" applyFont="1" applyBorder="1" applyAlignment="1">
      <alignment horizontal="left" wrapText="1"/>
    </xf>
    <xf numFmtId="0" fontId="4" fillId="0" borderId="5" xfId="0" applyFont="1" applyBorder="1" applyAlignment="1">
      <alignment horizontal="left" wrapText="1"/>
    </xf>
    <xf numFmtId="0" fontId="5" fillId="5" borderId="1" xfId="0" applyFont="1" applyFill="1" applyBorder="1" applyAlignment="1" applyProtection="1">
      <alignment horizontal="left"/>
      <protection hidden="1"/>
    </xf>
    <xf numFmtId="0" fontId="5" fillId="5" borderId="0" xfId="0" applyFont="1" applyFill="1" applyAlignment="1" applyProtection="1">
      <alignment horizontal="left"/>
      <protection hidden="1"/>
    </xf>
    <xf numFmtId="0" fontId="8" fillId="0" borderId="3" xfId="0" applyFont="1" applyBorder="1" applyAlignment="1">
      <alignment horizontal="center" vertical="top" wrapText="1"/>
    </xf>
    <xf numFmtId="0" fontId="8" fillId="0" borderId="7" xfId="0" applyFont="1" applyBorder="1" applyAlignment="1">
      <alignment horizontal="center" vertical="top" wrapText="1"/>
    </xf>
    <xf numFmtId="0" fontId="8" fillId="0" borderId="6" xfId="0" applyFont="1" applyBorder="1" applyAlignment="1">
      <alignment horizontal="center" vertical="top" wrapText="1"/>
    </xf>
    <xf numFmtId="0" fontId="3" fillId="0" borderId="3"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left"/>
    </xf>
    <xf numFmtId="0" fontId="4" fillId="0" borderId="3" xfId="0" applyFont="1" applyBorder="1" applyAlignment="1">
      <alignment wrapText="1"/>
    </xf>
    <xf numFmtId="0" fontId="4" fillId="0" borderId="7" xfId="0" applyFont="1" applyBorder="1" applyAlignment="1">
      <alignment wrapText="1"/>
    </xf>
    <xf numFmtId="0" fontId="4" fillId="0" borderId="6" xfId="0" applyFont="1" applyBorder="1" applyAlignment="1">
      <alignment wrapText="1"/>
    </xf>
    <xf numFmtId="0" fontId="10" fillId="0" borderId="2" xfId="0" applyFont="1" applyBorder="1" applyAlignment="1">
      <alignment horizontal="left" wrapText="1"/>
    </xf>
    <xf numFmtId="0" fontId="3" fillId="0" borderId="0" xfId="0" applyFont="1" applyAlignment="1"/>
    <xf numFmtId="0" fontId="4" fillId="0" borderId="0" xfId="0" applyFont="1" applyAlignment="1"/>
    <xf numFmtId="0" fontId="3" fillId="0" borderId="3" xfId="0" applyFont="1" applyBorder="1" applyAlignment="1"/>
    <xf numFmtId="0" fontId="3" fillId="0" borderId="7" xfId="0" applyFont="1" applyBorder="1" applyAlignment="1"/>
    <xf numFmtId="0" fontId="3" fillId="0" borderId="6" xfId="0" applyFont="1" applyBorder="1" applyAlignment="1"/>
  </cellXfs>
  <cellStyles count="3">
    <cellStyle name="Currency" xfId="2" builtinId="4"/>
    <cellStyle name="Hyperlink" xfId="1" builtinId="8"/>
    <cellStyle name="Normal" xfId="0" builtinId="0"/>
  </cellStyles>
  <dxfs count="0"/>
  <tableStyles count="1" defaultTableStyle="TableStyleMedium2" defaultPivotStyle="PivotStyleLight16">
    <tableStyle name="Invisible" pivot="0" table="0" count="0" xr9:uid="{1ED091E7-4181-4F4B-A41A-801A260B101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
  <sheetViews>
    <sheetView topLeftCell="A3" zoomScale="90" zoomScaleNormal="90" workbookViewId="0">
      <selection activeCell="G3" sqref="G3"/>
    </sheetView>
  </sheetViews>
  <sheetFormatPr defaultColWidth="8.85546875" defaultRowHeight="13.5"/>
  <cols>
    <col min="1" max="1" width="51.140625" style="5" customWidth="1"/>
    <col min="2" max="2" width="97.140625" style="5" customWidth="1"/>
    <col min="3" max="16384" width="8.85546875" style="4"/>
  </cols>
  <sheetData>
    <row r="1" spans="1:2" ht="13.9">
      <c r="A1" s="6" t="s">
        <v>0</v>
      </c>
      <c r="B1" s="6" t="s">
        <v>1</v>
      </c>
    </row>
    <row r="2" spans="1:2" ht="21.6" customHeight="1">
      <c r="A2" s="41" t="s">
        <v>2</v>
      </c>
      <c r="B2" s="7" t="s">
        <v>3</v>
      </c>
    </row>
    <row r="3" spans="1:2" ht="54.4">
      <c r="A3" s="42" t="s">
        <v>4</v>
      </c>
      <c r="B3" s="8" t="s">
        <v>5</v>
      </c>
    </row>
    <row r="4" spans="1:2" ht="67.900000000000006">
      <c r="A4" s="42" t="s">
        <v>6</v>
      </c>
      <c r="B4" s="8" t="s">
        <v>7</v>
      </c>
    </row>
    <row r="5" spans="1:2" ht="54.4">
      <c r="A5" s="42" t="s">
        <v>8</v>
      </c>
      <c r="B5" s="8" t="s">
        <v>9</v>
      </c>
    </row>
    <row r="6" spans="1:2" ht="54.4">
      <c r="A6" s="42" t="s">
        <v>10</v>
      </c>
      <c r="B6" s="8" t="s">
        <v>11</v>
      </c>
    </row>
    <row r="7" spans="1:2" ht="27.75">
      <c r="A7" s="42" t="s">
        <v>12</v>
      </c>
      <c r="B7" s="8" t="s">
        <v>13</v>
      </c>
    </row>
    <row r="8" spans="1:2" ht="40.9">
      <c r="A8" s="42" t="s">
        <v>14</v>
      </c>
      <c r="B8" s="8" t="s">
        <v>15</v>
      </c>
    </row>
    <row r="9" spans="1:2" ht="40.9">
      <c r="A9" s="42" t="s">
        <v>16</v>
      </c>
      <c r="B9" s="8" t="s">
        <v>17</v>
      </c>
    </row>
    <row r="10" spans="1:2" ht="13.9">
      <c r="A10" s="42" t="s">
        <v>18</v>
      </c>
      <c r="B10" s="8" t="s">
        <v>19</v>
      </c>
    </row>
    <row r="11" spans="1:2" ht="13.9">
      <c r="A11" s="42" t="s">
        <v>20</v>
      </c>
      <c r="B11" s="8" t="s">
        <v>21</v>
      </c>
    </row>
  </sheetData>
  <sheetProtection algorithmName="SHA-512" hashValue="YXpg1VygFxMVzzZQJyFrTqSwYCPcJWhMG2oyxqA2Fi+86/1wkCaBFwazEQpU73E1xP0vFyUm+asLMklGyCjLPQ==" saltValue="kSSLRoGcJQoyhYtnM0chUQ=="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56"/>
  <sheetViews>
    <sheetView tabSelected="1" zoomScale="85" zoomScaleNormal="85" workbookViewId="0">
      <selection activeCell="E13" sqref="E13"/>
    </sheetView>
  </sheetViews>
  <sheetFormatPr defaultColWidth="8.85546875" defaultRowHeight="13.5"/>
  <cols>
    <col min="1" max="1" width="4" style="4" customWidth="1"/>
    <col min="2" max="2" width="94.85546875" style="4" customWidth="1"/>
    <col min="3" max="3" width="29.140625" style="4" customWidth="1"/>
    <col min="4" max="4" width="42.85546875" style="4" customWidth="1"/>
    <col min="5" max="5" width="37.85546875" style="4" customWidth="1"/>
    <col min="6" max="6" width="25.5703125" style="4" customWidth="1"/>
    <col min="7" max="7" width="20.85546875" style="4" customWidth="1"/>
    <col min="8" max="16384" width="8.85546875" style="4"/>
  </cols>
  <sheetData>
    <row r="1" spans="2:4" ht="15">
      <c r="B1" s="49" t="s">
        <v>22</v>
      </c>
      <c r="C1" s="50"/>
      <c r="D1" s="50"/>
    </row>
    <row r="3" spans="2:4" ht="13.9">
      <c r="B3" s="9" t="s">
        <v>23</v>
      </c>
      <c r="C3" s="10" t="s">
        <v>24</v>
      </c>
    </row>
    <row r="4" spans="2:4" ht="15">
      <c r="B4" s="9" t="s">
        <v>25</v>
      </c>
      <c r="C4" s="10" t="s">
        <v>26</v>
      </c>
    </row>
    <row r="5" spans="2:4" ht="15">
      <c r="B5" s="9" t="s">
        <v>27</v>
      </c>
      <c r="C5" s="10" t="s">
        <v>26</v>
      </c>
      <c r="D5" s="11"/>
    </row>
    <row r="6" spans="2:4" ht="30.6" customHeight="1">
      <c r="B6" s="47" t="s">
        <v>28</v>
      </c>
      <c r="C6" s="47"/>
      <c r="D6" s="48"/>
    </row>
    <row r="7" spans="2:4" ht="32.1" customHeight="1">
      <c r="B7" s="47" t="s">
        <v>29</v>
      </c>
      <c r="C7" s="47"/>
      <c r="D7" s="47"/>
    </row>
    <row r="8" spans="2:4" ht="17.100000000000001" customHeight="1">
      <c r="B8" s="60" t="s">
        <v>30</v>
      </c>
      <c r="C8" s="60"/>
      <c r="D8" s="60"/>
    </row>
    <row r="9" spans="2:4" ht="14.1" customHeight="1">
      <c r="B9" s="12"/>
      <c r="C9" s="12"/>
      <c r="D9" s="12"/>
    </row>
    <row r="10" spans="2:4" ht="13.9">
      <c r="B10" s="13" t="s">
        <v>31</v>
      </c>
    </row>
    <row r="11" spans="2:4" ht="13.9">
      <c r="B11" s="14" t="s">
        <v>32</v>
      </c>
      <c r="C11" s="15" t="s">
        <v>33</v>
      </c>
      <c r="D11" s="16" t="s">
        <v>34</v>
      </c>
    </row>
    <row r="12" spans="2:4">
      <c r="B12" s="17" t="s">
        <v>35</v>
      </c>
      <c r="C12" s="18"/>
      <c r="D12" s="10"/>
    </row>
    <row r="13" spans="2:4">
      <c r="B13" s="17" t="s">
        <v>36</v>
      </c>
      <c r="C13" s="18">
        <v>111</v>
      </c>
      <c r="D13" s="10"/>
    </row>
    <row r="14" spans="2:4">
      <c r="B14" s="17" t="s">
        <v>37</v>
      </c>
      <c r="C14" s="18">
        <v>14</v>
      </c>
      <c r="D14" s="10"/>
    </row>
    <row r="15" spans="2:4">
      <c r="B15" s="17" t="s">
        <v>38</v>
      </c>
      <c r="C15" s="18">
        <v>31</v>
      </c>
      <c r="D15" s="10"/>
    </row>
    <row r="16" spans="2:4">
      <c r="B16" s="17" t="s">
        <v>39</v>
      </c>
      <c r="C16" s="18">
        <v>78</v>
      </c>
      <c r="D16" s="10"/>
    </row>
    <row r="17" spans="2:7">
      <c r="B17" s="17" t="s">
        <v>40</v>
      </c>
      <c r="C17" s="18">
        <v>12</v>
      </c>
      <c r="D17" s="10" t="s">
        <v>41</v>
      </c>
    </row>
    <row r="18" spans="2:7">
      <c r="B18" s="17" t="s">
        <v>42</v>
      </c>
      <c r="C18" s="18"/>
      <c r="D18" s="10"/>
    </row>
    <row r="19" spans="2:7">
      <c r="B19" s="17" t="s">
        <v>43</v>
      </c>
      <c r="C19" s="18"/>
      <c r="D19" s="10"/>
    </row>
    <row r="20" spans="2:7" ht="13.9">
      <c r="B20" s="20" t="s">
        <v>44</v>
      </c>
      <c r="C20" s="20">
        <f>SUM(C12:C19)</f>
        <v>246</v>
      </c>
      <c r="D20" s="21"/>
    </row>
    <row r="21" spans="2:7" ht="13.9">
      <c r="B21" s="22"/>
      <c r="C21" s="23"/>
    </row>
    <row r="22" spans="2:7" ht="13.9">
      <c r="B22" s="24"/>
    </row>
    <row r="23" spans="2:7" ht="13.9">
      <c r="B23" s="24" t="s">
        <v>45</v>
      </c>
      <c r="C23" s="25"/>
    </row>
    <row r="24" spans="2:7" ht="13.9">
      <c r="B24" s="16" t="s">
        <v>32</v>
      </c>
      <c r="C24" s="16" t="s">
        <v>46</v>
      </c>
      <c r="D24" s="16" t="s">
        <v>47</v>
      </c>
      <c r="E24" s="16" t="s">
        <v>48</v>
      </c>
      <c r="F24" s="16" t="s">
        <v>44</v>
      </c>
      <c r="G24" s="16" t="s">
        <v>34</v>
      </c>
    </row>
    <row r="25" spans="2:7">
      <c r="B25" s="26" t="s">
        <v>35</v>
      </c>
      <c r="C25" s="19" t="s">
        <v>49</v>
      </c>
      <c r="D25" s="27"/>
      <c r="E25" s="27"/>
      <c r="F25" s="27">
        <f>SUM(D25:E25)</f>
        <v>0</v>
      </c>
      <c r="G25" s="10"/>
    </row>
    <row r="26" spans="2:7">
      <c r="B26" s="8" t="s">
        <v>36</v>
      </c>
      <c r="C26" s="19" t="s">
        <v>49</v>
      </c>
      <c r="D26" s="27"/>
      <c r="E26" s="27">
        <v>3207.3999999999992</v>
      </c>
      <c r="F26" s="27">
        <f t="shared" ref="F26:F29" si="0">SUM(D26:E26)</f>
        <v>3207.3999999999992</v>
      </c>
      <c r="G26" s="10"/>
    </row>
    <row r="27" spans="2:7">
      <c r="B27" s="8" t="s">
        <v>37</v>
      </c>
      <c r="C27" s="19" t="s">
        <v>50</v>
      </c>
      <c r="D27" s="27"/>
      <c r="E27" s="27">
        <v>7</v>
      </c>
      <c r="F27" s="27">
        <f t="shared" si="0"/>
        <v>7</v>
      </c>
      <c r="G27" s="10"/>
    </row>
    <row r="28" spans="2:7">
      <c r="B28" s="8" t="s">
        <v>38</v>
      </c>
      <c r="C28" s="19" t="s">
        <v>50</v>
      </c>
      <c r="D28" s="27"/>
      <c r="E28" s="27">
        <v>8</v>
      </c>
      <c r="F28" s="27">
        <f t="shared" si="0"/>
        <v>8</v>
      </c>
      <c r="G28" s="10"/>
    </row>
    <row r="29" spans="2:7">
      <c r="B29" s="28" t="s">
        <v>51</v>
      </c>
      <c r="C29" s="19" t="s">
        <v>50</v>
      </c>
      <c r="D29" s="29"/>
      <c r="E29" s="29"/>
      <c r="F29" s="27">
        <f t="shared" si="0"/>
        <v>0</v>
      </c>
      <c r="G29" s="10"/>
    </row>
    <row r="30" spans="2:7">
      <c r="D30" s="30"/>
      <c r="E30" s="30"/>
    </row>
    <row r="32" spans="2:7" ht="13.9">
      <c r="B32" s="61" t="s">
        <v>52</v>
      </c>
      <c r="C32" s="62"/>
      <c r="D32" s="62"/>
    </row>
    <row r="33" spans="2:7" ht="83.25">
      <c r="B33" s="16" t="s">
        <v>53</v>
      </c>
      <c r="C33" s="16" t="s">
        <v>54</v>
      </c>
      <c r="D33" s="16" t="s">
        <v>55</v>
      </c>
      <c r="E33" s="16" t="s">
        <v>56</v>
      </c>
      <c r="F33" s="31" t="s">
        <v>57</v>
      </c>
      <c r="G33" s="16" t="s">
        <v>34</v>
      </c>
    </row>
    <row r="34" spans="2:7">
      <c r="B34" s="32" t="s">
        <v>58</v>
      </c>
      <c r="C34" s="33">
        <v>0</v>
      </c>
      <c r="D34" s="33">
        <v>0</v>
      </c>
      <c r="E34" s="33">
        <f>D34+C34</f>
        <v>0</v>
      </c>
      <c r="F34" s="19"/>
      <c r="G34" s="10"/>
    </row>
    <row r="35" spans="2:7">
      <c r="B35" s="34" t="s">
        <v>59</v>
      </c>
      <c r="C35" s="33">
        <v>0</v>
      </c>
      <c r="D35" s="33">
        <v>0</v>
      </c>
      <c r="E35" s="33">
        <f t="shared" ref="E35:E43" si="1">D35+C35</f>
        <v>0</v>
      </c>
      <c r="F35" s="19"/>
      <c r="G35" s="10"/>
    </row>
    <row r="36" spans="2:7">
      <c r="B36" s="28" t="s">
        <v>60</v>
      </c>
      <c r="C36" s="33">
        <v>0</v>
      </c>
      <c r="D36" s="33">
        <v>0</v>
      </c>
      <c r="E36" s="33">
        <f t="shared" si="1"/>
        <v>0</v>
      </c>
      <c r="F36" s="19"/>
      <c r="G36" s="10"/>
    </row>
    <row r="37" spans="2:7">
      <c r="B37" s="28" t="s">
        <v>36</v>
      </c>
      <c r="C37" s="43">
        <f>80188.67+1702.13+77714.28</f>
        <v>159605.08000000002</v>
      </c>
      <c r="D37" s="33">
        <f>7016.51+5355</f>
        <v>12371.51</v>
      </c>
      <c r="E37" s="33">
        <f t="shared" si="1"/>
        <v>171976.59000000003</v>
      </c>
      <c r="F37" s="19"/>
      <c r="G37" s="10"/>
    </row>
    <row r="38" spans="2:7">
      <c r="B38" s="28" t="s">
        <v>61</v>
      </c>
      <c r="C38" s="33">
        <v>11609.93</v>
      </c>
      <c r="D38" s="33">
        <v>26879.27</v>
      </c>
      <c r="E38" s="33">
        <f t="shared" si="1"/>
        <v>38489.199999999997</v>
      </c>
      <c r="F38" s="19"/>
      <c r="G38" s="10"/>
    </row>
    <row r="39" spans="2:7">
      <c r="B39" s="28" t="s">
        <v>62</v>
      </c>
      <c r="C39" s="33">
        <v>0</v>
      </c>
      <c r="D39" s="33">
        <v>3367.81</v>
      </c>
      <c r="E39" s="33">
        <f t="shared" si="1"/>
        <v>3367.81</v>
      </c>
      <c r="F39" s="19"/>
      <c r="G39" s="10"/>
    </row>
    <row r="40" spans="2:7">
      <c r="B40" s="35" t="s">
        <v>63</v>
      </c>
      <c r="C40" s="33">
        <v>15023.38</v>
      </c>
      <c r="D40" s="33">
        <v>39140.019999999997</v>
      </c>
      <c r="E40" s="33">
        <f t="shared" si="1"/>
        <v>54163.399999999994</v>
      </c>
      <c r="F40" s="19"/>
      <c r="G40" s="10"/>
    </row>
    <row r="41" spans="2:7">
      <c r="B41" s="35" t="s">
        <v>64</v>
      </c>
      <c r="C41" s="33">
        <v>0</v>
      </c>
      <c r="D41" s="33">
        <v>0</v>
      </c>
      <c r="E41" s="33">
        <f t="shared" si="1"/>
        <v>0</v>
      </c>
      <c r="F41" s="19"/>
      <c r="G41" s="10"/>
    </row>
    <row r="42" spans="2:7">
      <c r="B42" s="35" t="s">
        <v>65</v>
      </c>
      <c r="C42" s="33">
        <v>0</v>
      </c>
      <c r="D42" s="33">
        <v>0</v>
      </c>
      <c r="E42" s="33">
        <f t="shared" si="1"/>
        <v>0</v>
      </c>
      <c r="F42" s="19"/>
      <c r="G42" s="10"/>
    </row>
    <row r="43" spans="2:7">
      <c r="B43" s="35" t="s">
        <v>66</v>
      </c>
      <c r="C43" s="33">
        <v>2089.5500000000002</v>
      </c>
      <c r="D43" s="33">
        <v>1213.51</v>
      </c>
      <c r="E43" s="33">
        <f t="shared" si="1"/>
        <v>3303.0600000000004</v>
      </c>
      <c r="F43" s="19"/>
      <c r="G43" s="10"/>
    </row>
    <row r="44" spans="2:7" ht="13.9">
      <c r="B44" s="36" t="s">
        <v>44</v>
      </c>
      <c r="C44" s="37">
        <f>SUM(C34:C43)</f>
        <v>188327.94</v>
      </c>
      <c r="D44" s="37">
        <f t="shared" ref="D44:E44" si="2">SUM(D34:D43)</f>
        <v>82972.119999999981</v>
      </c>
      <c r="E44" s="37">
        <f t="shared" si="2"/>
        <v>271300.06</v>
      </c>
      <c r="F44" s="28"/>
      <c r="G44" s="28"/>
    </row>
    <row r="45" spans="2:7" ht="13.9">
      <c r="B45" s="38"/>
      <c r="C45" s="39"/>
    </row>
    <row r="46" spans="2:7" ht="13.9">
      <c r="B46" s="38"/>
    </row>
    <row r="47" spans="2:7" ht="13.9">
      <c r="B47" s="38" t="s">
        <v>67</v>
      </c>
    </row>
    <row r="48" spans="2:7" ht="19.5" customHeight="1">
      <c r="B48" s="54" t="s">
        <v>68</v>
      </c>
      <c r="C48" s="55"/>
      <c r="D48" s="55"/>
      <c r="E48" s="56"/>
    </row>
    <row r="49" spans="2:5" ht="135" customHeight="1">
      <c r="B49" s="51" t="s">
        <v>69</v>
      </c>
      <c r="C49" s="52"/>
      <c r="D49" s="52"/>
      <c r="E49" s="53"/>
    </row>
    <row r="50" spans="2:5" ht="146.1" customHeight="1">
      <c r="B50" s="44" t="s">
        <v>70</v>
      </c>
      <c r="C50" s="45"/>
      <c r="D50" s="45"/>
      <c r="E50" s="46"/>
    </row>
    <row r="52" spans="2:5" ht="13.9">
      <c r="B52" s="63" t="s">
        <v>71</v>
      </c>
      <c r="C52" s="64"/>
      <c r="D52" s="64"/>
      <c r="E52" s="65"/>
    </row>
    <row r="53" spans="2:5" ht="62.45" customHeight="1">
      <c r="B53" s="57" t="s">
        <v>72</v>
      </c>
      <c r="C53" s="58"/>
      <c r="D53" s="58"/>
      <c r="E53" s="59"/>
    </row>
    <row r="54" spans="2:5" ht="87" customHeight="1">
      <c r="B54" s="44" t="s">
        <v>73</v>
      </c>
      <c r="C54" s="45"/>
      <c r="D54" s="45"/>
      <c r="E54" s="46"/>
    </row>
    <row r="56" spans="2:5" ht="37.35" customHeight="1">
      <c r="B56" s="40" t="s">
        <v>74</v>
      </c>
    </row>
  </sheetData>
  <sheetProtection algorithmName="SHA-512" hashValue="Ai/XzxtTkmySITxIDLc93Untq/1wKFCeQuiuIHXBfNUvo9fZL0/Hc3dpyLjQc9/m4IlctvkK2eXMOGBWkxrlKw==" saltValue="rbBJv0qa76a8RW6qTm22jw==" spinCount="100000" sheet="1" objects="1" scenarios="1"/>
  <protectedRanges>
    <protectedRange sqref="C3:C5" name="LA Info"/>
    <protectedRange sqref="C12:D19" name="Number of Dischares"/>
    <protectedRange sqref="D25:E29 G25:G29" name="Care Packages"/>
    <protectedRange sqref="F34:G44 C34:E43" name="Spend"/>
    <protectedRange sqref="B50 B54" name="Narrative"/>
  </protectedRanges>
  <mergeCells count="11">
    <mergeCell ref="B54:E54"/>
    <mergeCell ref="B6:D6"/>
    <mergeCell ref="B1:D1"/>
    <mergeCell ref="B7:D7"/>
    <mergeCell ref="B49:E49"/>
    <mergeCell ref="B50:E50"/>
    <mergeCell ref="B48:E48"/>
    <mergeCell ref="B52:E52"/>
    <mergeCell ref="B53:E53"/>
    <mergeCell ref="B32:D32"/>
    <mergeCell ref="B8:D8"/>
  </mergeCells>
  <dataValidations count="3">
    <dataValidation type="custom" allowBlank="1" showInputMessage="1" showErrorMessage="1" sqref="C12:C19 C34:C43 D25:E30 F25:F29" xr:uid="{00000000-0002-0000-0100-000000000000}">
      <formula1>ISNUMBER(C12)</formula1>
    </dataValidation>
    <dataValidation type="list" allowBlank="1" showInputMessage="1" showErrorMessage="1" sqref="C30" xr:uid="{00000000-0002-0000-0100-000001000000}">
      <formula1>"Number of Beds, Other (Specify in Notes)"</formula1>
    </dataValidation>
    <dataValidation type="decimal" allowBlank="1" showInputMessage="1" showErrorMessage="1" sqref="D34:E43" xr:uid="{00000000-0002-0000-0100-000002000000}">
      <formula1>0</formula1>
      <formula2>10000000</formula2>
    </dataValidation>
  </dataValidations>
  <pageMargins left="0.7" right="0.7" top="0.75" bottom="0.75" header="0.3" footer="0.3"/>
  <pageSetup paperSize="9" orientation="portrait" horizontalDpi="90" verticalDpi="90"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3000000}">
          <x14:formula1>
            <xm:f>dropdown!$A$2:$A$6</xm:f>
          </x14:formula1>
          <xm:sqref>D46</xm:sqref>
        </x14:dataValidation>
        <x14:dataValidation type="list" allowBlank="1" showInputMessage="1" showErrorMessage="1" xr:uid="{00000000-0002-0000-0100-000004000000}">
          <x14:formula1>
            <xm:f>dropdown!$D$2:$D$152</xm:f>
          </x14:formula1>
          <xm:sqref>C3</xm:sqref>
        </x14:dataValidation>
        <x14:dataValidation type="list" allowBlank="1" showInputMessage="1" showErrorMessage="1" xr:uid="{00000000-0002-0000-0100-000005000000}">
          <x14:formula1>
            <xm:f>dropdown!$A$2:$A$7</xm:f>
          </x14:formula1>
          <xm:sqref>F34:F43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52"/>
  <sheetViews>
    <sheetView workbookViewId="0">
      <selection activeCell="D18" sqref="D18"/>
    </sheetView>
  </sheetViews>
  <sheetFormatPr defaultRowHeight="14.25"/>
  <cols>
    <col min="1" max="1" width="46.140625" bestFit="1" customWidth="1"/>
  </cols>
  <sheetData>
    <row r="1" spans="1:4">
      <c r="A1" t="s">
        <v>75</v>
      </c>
      <c r="D1" t="s">
        <v>76</v>
      </c>
    </row>
    <row r="2" spans="1:4">
      <c r="A2" s="1">
        <v>1</v>
      </c>
      <c r="D2" s="3" t="s">
        <v>77</v>
      </c>
    </row>
    <row r="3" spans="1:4">
      <c r="A3" s="2" t="s">
        <v>78</v>
      </c>
      <c r="D3" s="3" t="s">
        <v>79</v>
      </c>
    </row>
    <row r="4" spans="1:4">
      <c r="A4" s="2" t="s">
        <v>80</v>
      </c>
      <c r="D4" s="3" t="s">
        <v>81</v>
      </c>
    </row>
    <row r="5" spans="1:4">
      <c r="A5" s="2" t="s">
        <v>82</v>
      </c>
      <c r="D5" s="3" t="s">
        <v>83</v>
      </c>
    </row>
    <row r="6" spans="1:4">
      <c r="A6" s="2" t="s">
        <v>84</v>
      </c>
      <c r="D6" s="3" t="s">
        <v>85</v>
      </c>
    </row>
    <row r="7" spans="1:4">
      <c r="A7" s="1">
        <v>0</v>
      </c>
      <c r="D7" s="3" t="s">
        <v>86</v>
      </c>
    </row>
    <row r="8" spans="1:4">
      <c r="D8" s="3" t="s">
        <v>87</v>
      </c>
    </row>
    <row r="9" spans="1:4">
      <c r="D9" s="3" t="s">
        <v>88</v>
      </c>
    </row>
    <row r="10" spans="1:4">
      <c r="D10" s="3" t="s">
        <v>89</v>
      </c>
    </row>
    <row r="11" spans="1:4">
      <c r="D11" s="3" t="s">
        <v>90</v>
      </c>
    </row>
    <row r="12" spans="1:4">
      <c r="D12" s="3" t="s">
        <v>91</v>
      </c>
    </row>
    <row r="13" spans="1:4">
      <c r="D13" s="3" t="s">
        <v>92</v>
      </c>
    </row>
    <row r="14" spans="1:4">
      <c r="D14" s="3" t="s">
        <v>93</v>
      </c>
    </row>
    <row r="15" spans="1:4">
      <c r="D15" s="3" t="s">
        <v>94</v>
      </c>
    </row>
    <row r="16" spans="1:4">
      <c r="D16" s="3" t="s">
        <v>95</v>
      </c>
    </row>
    <row r="17" spans="4:4">
      <c r="D17" s="3" t="s">
        <v>96</v>
      </c>
    </row>
    <row r="18" spans="4:4">
      <c r="D18" s="3" t="s">
        <v>97</v>
      </c>
    </row>
    <row r="19" spans="4:4">
      <c r="D19" s="3" t="s">
        <v>98</v>
      </c>
    </row>
    <row r="20" spans="4:4">
      <c r="D20" s="3" t="s">
        <v>99</v>
      </c>
    </row>
    <row r="21" spans="4:4">
      <c r="D21" s="3" t="s">
        <v>100</v>
      </c>
    </row>
    <row r="22" spans="4:4">
      <c r="D22" s="3" t="s">
        <v>101</v>
      </c>
    </row>
    <row r="23" spans="4:4">
      <c r="D23" s="3" t="s">
        <v>102</v>
      </c>
    </row>
    <row r="24" spans="4:4">
      <c r="D24" s="3" t="s">
        <v>103</v>
      </c>
    </row>
    <row r="25" spans="4:4">
      <c r="D25" s="3" t="s">
        <v>104</v>
      </c>
    </row>
    <row r="26" spans="4:4">
      <c r="D26" s="3" t="s">
        <v>105</v>
      </c>
    </row>
    <row r="27" spans="4:4">
      <c r="D27" s="3" t="s">
        <v>106</v>
      </c>
    </row>
    <row r="28" spans="4:4">
      <c r="D28" s="3" t="s">
        <v>107</v>
      </c>
    </row>
    <row r="29" spans="4:4">
      <c r="D29" s="3" t="s">
        <v>108</v>
      </c>
    </row>
    <row r="30" spans="4:4">
      <c r="D30" s="3" t="s">
        <v>109</v>
      </c>
    </row>
    <row r="31" spans="4:4">
      <c r="D31" s="3" t="s">
        <v>110</v>
      </c>
    </row>
    <row r="32" spans="4:4">
      <c r="D32" s="3" t="s">
        <v>111</v>
      </c>
    </row>
    <row r="33" spans="4:4" ht="15">
      <c r="D33" s="3" t="s">
        <v>112</v>
      </c>
    </row>
    <row r="34" spans="4:4" ht="15">
      <c r="D34" s="3" t="s">
        <v>113</v>
      </c>
    </row>
    <row r="35" spans="4:4" ht="15">
      <c r="D35" s="3" t="s">
        <v>114</v>
      </c>
    </row>
    <row r="36" spans="4:4" ht="15">
      <c r="D36" s="3" t="s">
        <v>115</v>
      </c>
    </row>
    <row r="37" spans="4:4" ht="15">
      <c r="D37" s="3" t="s">
        <v>116</v>
      </c>
    </row>
    <row r="38" spans="4:4" ht="15">
      <c r="D38" s="3" t="s">
        <v>117</v>
      </c>
    </row>
    <row r="39" spans="4:4" ht="15">
      <c r="D39" s="3" t="s">
        <v>118</v>
      </c>
    </row>
    <row r="40" spans="4:4" ht="15">
      <c r="D40" s="3" t="s">
        <v>119</v>
      </c>
    </row>
    <row r="41" spans="4:4" ht="15">
      <c r="D41" s="3" t="s">
        <v>120</v>
      </c>
    </row>
    <row r="42" spans="4:4" ht="15">
      <c r="D42" s="3" t="s">
        <v>121</v>
      </c>
    </row>
    <row r="43" spans="4:4" ht="15">
      <c r="D43" s="3" t="s">
        <v>122</v>
      </c>
    </row>
    <row r="44" spans="4:4" ht="15">
      <c r="D44" s="3" t="s">
        <v>123</v>
      </c>
    </row>
    <row r="45" spans="4:4" ht="15">
      <c r="D45" s="3" t="s">
        <v>124</v>
      </c>
    </row>
    <row r="46" spans="4:4" ht="15">
      <c r="D46" s="3" t="s">
        <v>125</v>
      </c>
    </row>
    <row r="47" spans="4:4" ht="15">
      <c r="D47" s="3" t="s">
        <v>126</v>
      </c>
    </row>
    <row r="48" spans="4:4" ht="15">
      <c r="D48" s="3" t="s">
        <v>127</v>
      </c>
    </row>
    <row r="49" spans="4:4" ht="15">
      <c r="D49" s="3" t="s">
        <v>128</v>
      </c>
    </row>
    <row r="50" spans="4:4" ht="15">
      <c r="D50" s="3" t="s">
        <v>129</v>
      </c>
    </row>
    <row r="51" spans="4:4" ht="15">
      <c r="D51" s="3" t="s">
        <v>130</v>
      </c>
    </row>
    <row r="52" spans="4:4" ht="15">
      <c r="D52" s="3" t="s">
        <v>131</v>
      </c>
    </row>
    <row r="53" spans="4:4" ht="15">
      <c r="D53" s="3" t="s">
        <v>132</v>
      </c>
    </row>
    <row r="54" spans="4:4" ht="15">
      <c r="D54" s="3" t="s">
        <v>133</v>
      </c>
    </row>
    <row r="55" spans="4:4" ht="15">
      <c r="D55" s="3" t="s">
        <v>134</v>
      </c>
    </row>
    <row r="56" spans="4:4" ht="15">
      <c r="D56" s="3" t="s">
        <v>135</v>
      </c>
    </row>
    <row r="57" spans="4:4" ht="15">
      <c r="D57" s="3" t="s">
        <v>136</v>
      </c>
    </row>
    <row r="58" spans="4:4" ht="15">
      <c r="D58" s="3" t="s">
        <v>137</v>
      </c>
    </row>
    <row r="59" spans="4:4" ht="15">
      <c r="D59" s="3" t="s">
        <v>138</v>
      </c>
    </row>
    <row r="60" spans="4:4" ht="15">
      <c r="D60" s="3" t="s">
        <v>139</v>
      </c>
    </row>
    <row r="61" spans="4:4" ht="15">
      <c r="D61" s="3" t="s">
        <v>140</v>
      </c>
    </row>
    <row r="62" spans="4:4" ht="15">
      <c r="D62" s="3" t="s">
        <v>141</v>
      </c>
    </row>
    <row r="63" spans="4:4" ht="15">
      <c r="D63" s="3" t="s">
        <v>142</v>
      </c>
    </row>
    <row r="64" spans="4:4" ht="15">
      <c r="D64" s="3" t="s">
        <v>143</v>
      </c>
    </row>
    <row r="65" spans="4:4" ht="15">
      <c r="D65" s="3" t="s">
        <v>144</v>
      </c>
    </row>
    <row r="66" spans="4:4" ht="15">
      <c r="D66" s="3" t="s">
        <v>145</v>
      </c>
    </row>
    <row r="67" spans="4:4" ht="15">
      <c r="D67" s="3" t="s">
        <v>146</v>
      </c>
    </row>
    <row r="68" spans="4:4" ht="15">
      <c r="D68" s="3" t="s">
        <v>147</v>
      </c>
    </row>
    <row r="69" spans="4:4" ht="15">
      <c r="D69" s="3" t="s">
        <v>148</v>
      </c>
    </row>
    <row r="70" spans="4:4" ht="15">
      <c r="D70" s="3" t="s">
        <v>149</v>
      </c>
    </row>
    <row r="71" spans="4:4" ht="15">
      <c r="D71" s="3" t="s">
        <v>150</v>
      </c>
    </row>
    <row r="72" spans="4:4" ht="15">
      <c r="D72" s="3" t="s">
        <v>151</v>
      </c>
    </row>
    <row r="73" spans="4:4" ht="15">
      <c r="D73" s="3" t="s">
        <v>152</v>
      </c>
    </row>
    <row r="74" spans="4:4" ht="15">
      <c r="D74" s="3" t="s">
        <v>153</v>
      </c>
    </row>
    <row r="75" spans="4:4" ht="15">
      <c r="D75" s="3" t="s">
        <v>154</v>
      </c>
    </row>
    <row r="76" spans="4:4" ht="15">
      <c r="D76" s="3" t="s">
        <v>155</v>
      </c>
    </row>
    <row r="77" spans="4:4" ht="15">
      <c r="D77" s="3" t="s">
        <v>156</v>
      </c>
    </row>
    <row r="78" spans="4:4" ht="15">
      <c r="D78" s="3" t="s">
        <v>157</v>
      </c>
    </row>
    <row r="79" spans="4:4" ht="15">
      <c r="D79" s="3" t="s">
        <v>158</v>
      </c>
    </row>
    <row r="80" spans="4:4" ht="15">
      <c r="D80" s="3" t="s">
        <v>159</v>
      </c>
    </row>
    <row r="81" spans="4:4" ht="15">
      <c r="D81" s="3" t="s">
        <v>160</v>
      </c>
    </row>
    <row r="82" spans="4:4" ht="15">
      <c r="D82" s="3" t="s">
        <v>161</v>
      </c>
    </row>
    <row r="83" spans="4:4" ht="15">
      <c r="D83" s="3" t="s">
        <v>162</v>
      </c>
    </row>
    <row r="84" spans="4:4" ht="15">
      <c r="D84" s="3" t="s">
        <v>163</v>
      </c>
    </row>
    <row r="85" spans="4:4" ht="15">
      <c r="D85" s="3" t="s">
        <v>164</v>
      </c>
    </row>
    <row r="86" spans="4:4" ht="15">
      <c r="D86" s="3" t="s">
        <v>165</v>
      </c>
    </row>
    <row r="87" spans="4:4" ht="15">
      <c r="D87" s="3" t="s">
        <v>166</v>
      </c>
    </row>
    <row r="88" spans="4:4" ht="15">
      <c r="D88" s="3" t="s">
        <v>167</v>
      </c>
    </row>
    <row r="89" spans="4:4" ht="15">
      <c r="D89" s="3" t="s">
        <v>168</v>
      </c>
    </row>
    <row r="90" spans="4:4" ht="15">
      <c r="D90" s="3" t="s">
        <v>169</v>
      </c>
    </row>
    <row r="91" spans="4:4" ht="15">
      <c r="D91" s="3" t="s">
        <v>170</v>
      </c>
    </row>
    <row r="92" spans="4:4" ht="15">
      <c r="D92" s="3" t="s">
        <v>171</v>
      </c>
    </row>
    <row r="93" spans="4:4" ht="15">
      <c r="D93" s="3" t="s">
        <v>172</v>
      </c>
    </row>
    <row r="94" spans="4:4" ht="15">
      <c r="D94" s="3" t="s">
        <v>173</v>
      </c>
    </row>
    <row r="95" spans="4:4" ht="15">
      <c r="D95" s="3" t="s">
        <v>174</v>
      </c>
    </row>
    <row r="96" spans="4:4" ht="15">
      <c r="D96" s="3" t="s">
        <v>175</v>
      </c>
    </row>
    <row r="97" spans="4:4" ht="15">
      <c r="D97" s="3" t="s">
        <v>176</v>
      </c>
    </row>
    <row r="98" spans="4:4" ht="15">
      <c r="D98" s="3" t="s">
        <v>177</v>
      </c>
    </row>
    <row r="99" spans="4:4" ht="15">
      <c r="D99" s="3" t="s">
        <v>178</v>
      </c>
    </row>
    <row r="100" spans="4:4" ht="15">
      <c r="D100" s="3" t="s">
        <v>179</v>
      </c>
    </row>
    <row r="101" spans="4:4" ht="15">
      <c r="D101" s="3" t="s">
        <v>180</v>
      </c>
    </row>
    <row r="102" spans="4:4" ht="15">
      <c r="D102" s="3" t="s">
        <v>181</v>
      </c>
    </row>
    <row r="103" spans="4:4" ht="15">
      <c r="D103" s="3" t="s">
        <v>182</v>
      </c>
    </row>
    <row r="104" spans="4:4" ht="15">
      <c r="D104" s="3" t="s">
        <v>183</v>
      </c>
    </row>
    <row r="105" spans="4:4" ht="15">
      <c r="D105" s="3" t="s">
        <v>184</v>
      </c>
    </row>
    <row r="106" spans="4:4" ht="15">
      <c r="D106" s="3" t="s">
        <v>185</v>
      </c>
    </row>
    <row r="107" spans="4:4" ht="15">
      <c r="D107" s="3" t="s">
        <v>186</v>
      </c>
    </row>
    <row r="108" spans="4:4" ht="15">
      <c r="D108" s="3" t="s">
        <v>187</v>
      </c>
    </row>
    <row r="109" spans="4:4" ht="15">
      <c r="D109" s="3" t="s">
        <v>188</v>
      </c>
    </row>
    <row r="110" spans="4:4" ht="15">
      <c r="D110" s="3" t="s">
        <v>24</v>
      </c>
    </row>
    <row r="111" spans="4:4" ht="15">
      <c r="D111" s="3" t="s">
        <v>189</v>
      </c>
    </row>
    <row r="112" spans="4:4" ht="15">
      <c r="D112" s="3" t="s">
        <v>190</v>
      </c>
    </row>
    <row r="113" spans="4:4" ht="15">
      <c r="D113" s="3" t="s">
        <v>191</v>
      </c>
    </row>
    <row r="114" spans="4:4" ht="15">
      <c r="D114" s="3" t="s">
        <v>192</v>
      </c>
    </row>
    <row r="115" spans="4:4" ht="15">
      <c r="D115" s="3" t="s">
        <v>193</v>
      </c>
    </row>
    <row r="116" spans="4:4" ht="15">
      <c r="D116" s="3" t="s">
        <v>194</v>
      </c>
    </row>
    <row r="117" spans="4:4" ht="15">
      <c r="D117" s="3" t="s">
        <v>195</v>
      </c>
    </row>
    <row r="118" spans="4:4" ht="15">
      <c r="D118" s="3" t="s">
        <v>196</v>
      </c>
    </row>
    <row r="119" spans="4:4" ht="15">
      <c r="D119" s="3" t="s">
        <v>197</v>
      </c>
    </row>
    <row r="120" spans="4:4" ht="15">
      <c r="D120" s="3" t="s">
        <v>198</v>
      </c>
    </row>
    <row r="121" spans="4:4" ht="15">
      <c r="D121" s="3" t="s">
        <v>199</v>
      </c>
    </row>
    <row r="122" spans="4:4" ht="15">
      <c r="D122" s="3" t="s">
        <v>200</v>
      </c>
    </row>
    <row r="123" spans="4:4" ht="15">
      <c r="D123" s="3" t="s">
        <v>201</v>
      </c>
    </row>
    <row r="124" spans="4:4" ht="15">
      <c r="D124" s="3" t="s">
        <v>202</v>
      </c>
    </row>
    <row r="125" spans="4:4" ht="15">
      <c r="D125" s="3" t="s">
        <v>203</v>
      </c>
    </row>
    <row r="126" spans="4:4" ht="15">
      <c r="D126" s="3" t="s">
        <v>204</v>
      </c>
    </row>
    <row r="127" spans="4:4" ht="15">
      <c r="D127" s="3" t="s">
        <v>205</v>
      </c>
    </row>
    <row r="128" spans="4:4" ht="15">
      <c r="D128" s="3" t="s">
        <v>206</v>
      </c>
    </row>
    <row r="129" spans="4:4" ht="15">
      <c r="D129" s="3" t="s">
        <v>207</v>
      </c>
    </row>
    <row r="130" spans="4:4" ht="15">
      <c r="D130" s="3" t="s">
        <v>208</v>
      </c>
    </row>
    <row r="131" spans="4:4" ht="15">
      <c r="D131" s="3" t="s">
        <v>209</v>
      </c>
    </row>
    <row r="132" spans="4:4" ht="15">
      <c r="D132" s="3" t="s">
        <v>210</v>
      </c>
    </row>
    <row r="133" spans="4:4" ht="15">
      <c r="D133" s="3" t="s">
        <v>211</v>
      </c>
    </row>
    <row r="134" spans="4:4" ht="15">
      <c r="D134" s="3" t="s">
        <v>212</v>
      </c>
    </row>
    <row r="135" spans="4:4" ht="15">
      <c r="D135" s="3" t="s">
        <v>213</v>
      </c>
    </row>
    <row r="136" spans="4:4" ht="15">
      <c r="D136" s="3" t="s">
        <v>214</v>
      </c>
    </row>
    <row r="137" spans="4:4" ht="15">
      <c r="D137" s="3" t="s">
        <v>215</v>
      </c>
    </row>
    <row r="138" spans="4:4" ht="15">
      <c r="D138" s="3" t="s">
        <v>216</v>
      </c>
    </row>
    <row r="139" spans="4:4" ht="15">
      <c r="D139" s="3" t="s">
        <v>217</v>
      </c>
    </row>
    <row r="140" spans="4:4" ht="15">
      <c r="D140" s="3" t="s">
        <v>218</v>
      </c>
    </row>
    <row r="141" spans="4:4" ht="15">
      <c r="D141" s="3" t="s">
        <v>219</v>
      </c>
    </row>
    <row r="142" spans="4:4" ht="15">
      <c r="D142" s="3" t="s">
        <v>220</v>
      </c>
    </row>
    <row r="143" spans="4:4" ht="15">
      <c r="D143" s="3" t="s">
        <v>221</v>
      </c>
    </row>
    <row r="144" spans="4:4" ht="15">
      <c r="D144" s="3" t="s">
        <v>222</v>
      </c>
    </row>
    <row r="145" spans="4:4" ht="15">
      <c r="D145" s="3" t="s">
        <v>223</v>
      </c>
    </row>
    <row r="146" spans="4:4" ht="15">
      <c r="D146" s="3" t="s">
        <v>224</v>
      </c>
    </row>
    <row r="147" spans="4:4" ht="15">
      <c r="D147" s="3" t="s">
        <v>225</v>
      </c>
    </row>
    <row r="148" spans="4:4" ht="15">
      <c r="D148" s="3" t="s">
        <v>226</v>
      </c>
    </row>
    <row r="149" spans="4:4" ht="15">
      <c r="D149" s="3" t="s">
        <v>227</v>
      </c>
    </row>
    <row r="150" spans="4:4" ht="15">
      <c r="D150" s="3" t="s">
        <v>228</v>
      </c>
    </row>
    <row r="151" spans="4:4" ht="15">
      <c r="D151" s="3" t="s">
        <v>229</v>
      </c>
    </row>
    <row r="152" spans="4:4" ht="15">
      <c r="D152" s="3" t="s">
        <v>230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2069C7FE9ECC64F9757C4D3906D9A99" ma:contentTypeVersion="11" ma:contentTypeDescription="Create a new document." ma:contentTypeScope="" ma:versionID="c027551ab5ad3354eda9dc6397bd8684">
  <xsd:schema xmlns:xsd="http://www.w3.org/2001/XMLSchema" xmlns:xs="http://www.w3.org/2001/XMLSchema" xmlns:p="http://schemas.microsoft.com/office/2006/metadata/properties" xmlns:ns2="7733dd27-db60-40e2-8fa1-8ddcdc226c7b" xmlns:ns3="34f15714-548d-495f-a9b0-f58ce09e51d1" targetNamespace="http://schemas.microsoft.com/office/2006/metadata/properties" ma:root="true" ma:fieldsID="b03411ff41daffe7004d52bb9aa8b784" ns2:_="" ns3:_="">
    <xsd:import namespace="7733dd27-db60-40e2-8fa1-8ddcdc226c7b"/>
    <xsd:import namespace="34f15714-548d-495f-a9b0-f58ce09e51d1"/>
    <xsd:element name="properties">
      <xsd:complexType>
        <xsd:sequence>
          <xsd:element name="documentManagement">
            <xsd:complexType>
              <xsd:all>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_Flow_SignoffStatus" minOccurs="0"/>
                <xsd:element ref="ns2:MediaServiceLoca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33dd27-db60-40e2-8fa1-8ddcdc226c7b" elementFormDefault="qualified">
    <xsd:import namespace="http://schemas.microsoft.com/office/2006/documentManagement/types"/>
    <xsd:import namespace="http://schemas.microsoft.com/office/infopath/2007/PartnerControls"/>
    <xsd:element name="MediaServiceAutoTags" ma:index="8" nillable="true" ma:displayName="Tags" ma:internalName="MediaServiceAutoTags" ma:readOnly="true">
      <xsd:simpleType>
        <xsd:restriction base="dms:Text"/>
      </xsd:simpleType>
    </xsd:element>
    <xsd:element name="MediaServiceOCR" ma:index="9" nillable="true" ma:displayName="Extracted Text" ma:internalName="MediaServiceOCR" ma:readOnly="true">
      <xsd:simpleType>
        <xsd:restriction base="dms:Note">
          <xsd:maxLength value="255"/>
        </xsd:restriction>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_Flow_SignoffStatus" ma:index="14" nillable="true" ma:displayName="Sign-off status" ma:internalName="Sign_x002d_off_x0020_status">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1caf2c84-180d-4652-98d8-3773f236d38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4f15714-548d-495f-a9b0-f58ce09e51d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34f15714-548d-495f-a9b0-f58ce09e51d1">
      <UserInfo>
        <DisplayName>Darren Spencer</DisplayName>
        <AccountId>177</AccountId>
        <AccountType/>
      </UserInfo>
      <UserInfo>
        <DisplayName>Amanda Jones</DisplayName>
        <AccountId>138</AccountId>
        <AccountType/>
      </UserInfo>
      <UserInfo>
        <DisplayName>Jonathan bletcher</DisplayName>
        <AccountId>170</AccountId>
        <AccountType/>
      </UserInfo>
      <UserInfo>
        <DisplayName>su_commvault_sp_10</DisplayName>
        <AccountId>38</AccountId>
        <AccountType/>
      </UserInfo>
      <UserInfo>
        <DisplayName>su_commvault_sp_02</DisplayName>
        <AccountId>31</AccountId>
        <AccountType/>
      </UserInfo>
      <UserInfo>
        <DisplayName>Clare Mobberley</DisplayName>
        <AccountId>64</AccountId>
        <AccountType/>
      </UserInfo>
      <UserInfo>
        <DisplayName>Laura Tyler</DisplayName>
        <AccountId>380</AccountId>
        <AccountType/>
      </UserInfo>
    </SharedWithUsers>
    <lcf76f155ced4ddcb4097134ff3c332f xmlns="7733dd27-db60-40e2-8fa1-8ddcdc226c7b">
      <Terms xmlns="http://schemas.microsoft.com/office/infopath/2007/PartnerControls"/>
    </lcf76f155ced4ddcb4097134ff3c332f>
    <_Flow_SignoffStatus xmlns="7733dd27-db60-40e2-8fa1-8ddcdc226c7b" xsi:nil="true"/>
  </documentManagement>
</p:properties>
</file>

<file path=customXml/itemProps1.xml><?xml version="1.0" encoding="utf-8"?>
<ds:datastoreItem xmlns:ds="http://schemas.openxmlformats.org/officeDocument/2006/customXml" ds:itemID="{8B39736C-867A-48E9-9D38-D3461571A0FF}"/>
</file>

<file path=customXml/itemProps2.xml><?xml version="1.0" encoding="utf-8"?>
<ds:datastoreItem xmlns:ds="http://schemas.openxmlformats.org/officeDocument/2006/customXml" ds:itemID="{615CB1C1-B68F-44C6-8884-1B4E9CEFB230}"/>
</file>

<file path=customXml/itemProps3.xml><?xml version="1.0" encoding="utf-8"?>
<ds:datastoreItem xmlns:ds="http://schemas.openxmlformats.org/officeDocument/2006/customXml" ds:itemID="{A87C6F59-7800-4D01-9FF5-73E3A3EB7BC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2022-11-16T10:50:53Z</dcterms:created>
  <dcterms:modified xsi:type="dcterms:W3CDTF">2023-03-06T14:52:14Z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0x010100E0628A9FC9FB1F4E9D374E19AB061892</vt:lpwstr>
  </property>
  <property fmtid="{D5CDD505-2E9C-101B-9397-08002B2CF9AE}" pid="3" name="MediaServiceImageTags">
    <vt:lpwstr/>
  </property>
  <property fmtid="{D5CDD505-2E9C-101B-9397-08002B2CF9AE}" pid="4" name="_dlc_DocIdItemGuid">
    <vt:lpwstr>48b3df82-a593-465b-a096-7768a1e6616b</vt:lpwstr>
  </property>
  <property fmtid="{D5CDD505-2E9C-101B-9397-08002B2CF9AE}" pid="5" name="a8455ed1fd22475083a09a91de16b8fd">
    <vt:lpwstr/>
  </property>
  <property fmtid="{D5CDD505-2E9C-101B-9397-08002B2CF9AE}" pid="6" name="LGCS">
    <vt:lpwstr/>
  </property>
  <property fmtid="{D5CDD505-2E9C-101B-9397-08002B2CF9AE}" pid="7" name="lcf76f155ced4ddcb4097134ff3c332f">
    <vt:lpwstr/>
  </property>
  <property fmtid="{D5CDD505-2E9C-101B-9397-08002B2CF9AE}" pid="8" name="CType">
    <vt:lpwstr/>
  </property>
  <property fmtid="{D5CDD505-2E9C-101B-9397-08002B2CF9AE}" pid="9" name="Financial_x0020_Year">
    <vt:lpwstr/>
  </property>
  <property fmtid="{D5CDD505-2E9C-101B-9397-08002B2CF9AE}" pid="10" name="Financial Year">
    <vt:lpwstr/>
  </property>
  <property fmtid="{D5CDD505-2E9C-101B-9397-08002B2CF9AE}" pid="11" name="SharedWithUsers">
    <vt:lpwstr>177;#Natalie Woods;#138;#Lubin Carla;#170;#Rix Vikki;#38;#Stansfeld Thomas;#31;#Hider-Davies Louise;#64;#Bush Chris</vt:lpwstr>
  </property>
  <property fmtid="{D5CDD505-2E9C-101B-9397-08002B2CF9AE}" pid="12" name="TaxCatchAll">
    <vt:lpwstr/>
  </property>
</Properties>
</file>