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1"/>
  <workbookPr defaultThemeVersion="166925"/>
  <mc:AlternateContent xmlns:mc="http://schemas.openxmlformats.org/markup-compatibility/2006">
    <mc:Choice Requires="x15">
      <x15ac:absPath xmlns:x15ac="http://schemas.microsoft.com/office/spreadsheetml/2010/11/ac" url="W:\SOCSERVS\MONITOR\2223\Enablement\Review at Period7\"/>
    </mc:Choice>
  </mc:AlternateContent>
  <xr:revisionPtr revIDLastSave="2" documentId="11_F1F337DEE380DFCF9930D396F73F3FBFA4BA7F29" xr6:coauthVersionLast="47" xr6:coauthVersionMax="47" xr10:uidLastSave="{368F7AF8-CB1C-434C-9F8D-E47C0E100144}"/>
  <workbookProtection workbookAlgorithmName="SHA-512" workbookHashValue="LKSKQ3Y+ZejJDAe3QVyK3ups25WQdf+eqz1swzRJBgzRMt6OGq6iDigo08WS0MBT4v06yFSam84Dl7yx16nwMA==" workbookSaltValue="IUUH0+lnVqbnfnUkcp4YWw==" workbookSpinCount="100000" lockStructure="1"/>
  <bookViews>
    <workbookView xWindow="0" yWindow="0" windowWidth="21600" windowHeight="9750" firstSheet="1" activeTab="1" xr2:uid="{00000000-000D-0000-FFFF-FFFF00000000}"/>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C37" i="1"/>
  <c r="C36" i="1"/>
  <c r="D28" i="1" l="1"/>
  <c r="D27" i="1"/>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<sst xmlns="http://schemas.openxmlformats.org/spreadsheetml/2006/main" count="247" uniqueCount="230">
  <si>
    <t>Cells</t>
  </si>
  <si>
    <t>Guidance</t>
  </si>
  <si>
    <t>Cell C3-C5</t>
  </si>
  <si>
    <t>Please completed with your Health and Wellbeing board, contact name and e-mail address</t>
  </si>
  <si>
    <t>D12-D19 - Discharges from hospital, by service</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</si>
  <si>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</si>
  <si>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 xml:space="preserve">D25-D29 - Packages of care booked or used, by type of service, for all local authority funded social care </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</si>
  <si>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</si>
  <si>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E25-E29 - Packages of care booked or used, by type of service, funded by the £500m Adult Social Care Discharge Fund (ASC DF)</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</si>
  <si>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</si>
  <si>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</si>
  <si>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</si>
  <si>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D34-D43- Estimate of residual shortfall in available provision</t>
  </si>
  <si>
    <t>Please estimate the extent to which demand for each service is met. You should only consider demand for this service to support discharge, rather than adult social care demand overall.</t>
  </si>
  <si>
    <t>B50-E50 - Narrative of progress</t>
  </si>
  <si>
    <t xml:space="preserve">Please use this space to describe progress made in the last 2 weeks to use the additional funding to improve discharge outcomes. Where possible, please also give an indication of realised or expected impact on reducing delays. </t>
  </si>
  <si>
    <t>B54-E54 - Information to support evaluation</t>
  </si>
  <si>
    <t>To support the evaluation of the fund, please use this section briefly to describe any barriers or challenges to spending the  adult social care discharge funding and the level of confidence you have that the funding will support reductions in discharge delays.</t>
  </si>
  <si>
    <t>Notes (D12,D19), (G25-F29)</t>
  </si>
  <si>
    <t>If needed, please provide a short description of any discrepancies your data may have</t>
  </si>
  <si>
    <t>Notes (E34:E43)</t>
  </si>
  <si>
    <t>For each spend areas, please provide a short description of what the fund is purchasing</t>
  </si>
  <si>
    <t>Adult Social Care Discharge Fund 2022-23 First Activity Reporting Template</t>
  </si>
  <si>
    <t>Heath and Wellbeing Board</t>
  </si>
  <si>
    <t>Telford and Wrekin</t>
  </si>
  <si>
    <t>Contact Name</t>
  </si>
  <si>
    <t>s40 redaction</t>
  </si>
  <si>
    <t>Email</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</si>
  <si>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</si>
  <si>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</si>
  <si>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</si>
  <si>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1. Discharges from hospital by service (14 day period from 05/01/23 to 18/01/23)</t>
  </si>
  <si>
    <t>Discharge Setting</t>
  </si>
  <si>
    <t>Number of discharges</t>
  </si>
  <si>
    <t>Notes</t>
  </si>
  <si>
    <t>Home or domiciliary care</t>
  </si>
  <si>
    <t>Reablement in a person's own home</t>
  </si>
  <si>
    <t>Residential care</t>
  </si>
  <si>
    <t>Nursing care</t>
  </si>
  <si>
    <t>Intermediate care</t>
  </si>
  <si>
    <t>Other pathway one support</t>
  </si>
  <si>
    <t>Other pathway two support</t>
  </si>
  <si>
    <t>Other pathway three support</t>
  </si>
  <si>
    <t>Total</t>
  </si>
  <si>
    <t>2. Packages of care booked or in use for all local authority funded social care (14 day period from 05/01/23 to 18/01/23)</t>
  </si>
  <si>
    <t>Unit</t>
  </si>
  <si>
    <t xml:space="preserve">Local authority funded social care </t>
  </si>
  <si>
    <t>Funded via ASC Discharge Fund</t>
  </si>
  <si>
    <t>Hours</t>
  </si>
  <si>
    <t>Number of Beds</t>
  </si>
  <si>
    <t xml:space="preserve">Intermediate care </t>
  </si>
  <si>
    <t>3. Adult Social Care Discharge Fund (total spending to date)</t>
  </si>
  <si>
    <t>Service type</t>
  </si>
  <si>
    <t>Spend from ICB allocation</t>
  </si>
  <si>
    <t>Spend from LA allocation</t>
  </si>
  <si>
    <t>Total Spend (£)</t>
  </si>
  <si>
    <t xml:space="preserve">With this spending, to what extent do you currently have the capacity to meet need to discharge people into adult social care? </t>
  </si>
  <si>
    <t>Home care or domiciliary care (long term)</t>
  </si>
  <si>
    <t>Home care or domiciliary care (short term - up to 6 weeks)</t>
  </si>
  <si>
    <t xml:space="preserve">Bed based intermediate care services </t>
  </si>
  <si>
    <t>25-49%</t>
  </si>
  <si>
    <t>Care home placements (residential - short term - up to 6 weeks)</t>
  </si>
  <si>
    <t>Care home placements (residential - long term)</t>
  </si>
  <si>
    <t>Residential placements (complex/nursing)</t>
  </si>
  <si>
    <t>Workforce recruitment and retention</t>
  </si>
  <si>
    <t>Assistive technology and equipment</t>
  </si>
  <si>
    <t>Spend on any other areas (e.g. admin, contingency etc. Outline any spend here in notes section)</t>
  </si>
  <si>
    <t>4. Additional Narrative</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</si>
  <si>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</si>
  <si>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</si>
  <si>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Funding has been applied from the 1st December 2022 and progress made to date is as follows: Additional Bed based intemediate care beds - additional beds within the Borough, County and out of county have been secured;
Additional domiciliary care services -  additional rotas have been agreed with a provider 
incentivised Providers to take rapid admissions - this has continued to be offered, and some providers have responded quicker in terms of decision making and of accepting admissions. Additional Brokerage Assistant to be employed Jan - Mar 23 to assist with hospital discharge and flow. Staffing for the continuation of 7 day working by Brokerage Officers and TICAT team is ongoing. Figures used in the "all ASC" column relates to 65+ co-hort only. It should be noted that hospital discharge data included in this return has been provided by SATH and has been split by service type as best known. Employed an agency social worker from Mid December to assist with hospital discharges. There are indications of improved patient flow.</t>
  </si>
  <si>
    <t>Narrative section 2 - Information to support evaluation</t>
  </si>
  <si>
    <t>Please use this section to briefly describe:
i) Any barriers/challenges you have faced in spending the ASC DF
ii) Level of confidence in your ability to spend the funding to impact on discharge delays.</t>
  </si>
  <si>
    <t xml:space="preserve">i) Time taken to recruite and train workforce withing the funding timeline is proving difficult. Purchasing additional care home capacity within borough is difficult as occupancy is already at 94%, there are options outside of area but costs are higher.
ii) activity is as expected but an increase in unit rates will increase the level of spend from the original plan. iii) Confidence level is high that we will be able to spend the funding to enable timely and safe discharges. </t>
  </si>
  <si>
    <t xml:space="preserve">Once completed, this activity return should be sent to england.bettercarefundteam@nhs.net by 20th January 2023.  </t>
  </si>
  <si>
    <t>ASC Discharge Fund Spending to date percentages</t>
  </si>
  <si>
    <t>HWB</t>
  </si>
  <si>
    <t>Barking and Dagenham</t>
  </si>
  <si>
    <t>75-99%</t>
  </si>
  <si>
    <t>Barnet</t>
  </si>
  <si>
    <t>50-74%</t>
  </si>
  <si>
    <t>Barnsley</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</si>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</sst>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5">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3"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6" xfId="0" applyFont="1" applyBorder="1" applyAlignment="1">
      <alignment horizontal="center" vertical="top" wrapText="1"/>
    </xf>
    <xf numFmtId="0" fontId="3" fillId="0" borderId="3"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left"/>
    </xf>
    <xf numFmtId="0" fontId="4" fillId="0" borderId="3" xfId="0" applyFont="1" applyBorder="1" applyAlignment="1">
      <alignment wrapText="1"/>
    </xf>
    <xf numFmtId="0" fontId="4" fillId="0" borderId="7" xfId="0" applyFont="1" applyBorder="1" applyAlignment="1">
      <alignment wrapText="1"/>
    </xf>
    <xf numFmtId="0" fontId="4" fillId="0" borderId="6" xfId="0" applyFont="1" applyBorder="1" applyAlignment="1">
      <alignment wrapText="1"/>
    </xf>
    <xf numFmtId="0" fontId="10" fillId="0" borderId="2" xfId="0" applyFont="1" applyBorder="1" applyAlignment="1">
      <alignment horizontal="left" wrapText="1"/>
    </xf>
    <xf numFmtId="0" fontId="3" fillId="0" borderId="0" xfId="0" applyFont="1" applyAlignment="1"/>
    <xf numFmtId="0" fontId="4" fillId="0" borderId="0" xfId="0" applyFont="1" applyAlignment="1"/>
    <xf numFmtId="0" fontId="3" fillId="0" borderId="3" xfId="0" applyFont="1" applyBorder="1" applyAlignment="1"/>
    <xf numFmtId="0" fontId="3" fillId="0" borderId="7" xfId="0" applyFont="1" applyBorder="1" applyAlignment="1"/>
    <xf numFmtId="0" fontId="3" fillId="0" borderId="6" xfId="0" applyFont="1" applyBorder="1" applyAlignme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opLeftCell="A3" zoomScale="90" zoomScaleNormal="90" workbookViewId="0">
      <selection activeCell="B8" sqref="B8"/>
    </sheetView>
  </sheetViews>
  <sheetFormatPr defaultColWidth="8.85546875" defaultRowHeight="14.25"/>
  <cols>
    <col min="1" max="1" width="51.140625" style="5" customWidth="1"/>
    <col min="2" max="2" width="97.140625" style="5" customWidth="1"/>
    <col min="3" max="16384" width="8.85546875" style="4"/>
  </cols>
  <sheetData>
    <row r="1" spans="1:2" ht="15">
      <c r="A1" s="6" t="s">
        <v>0</v>
      </c>
      <c r="B1" s="6" t="s">
        <v>1</v>
      </c>
    </row>
    <row r="2" spans="1:2" ht="21.6" customHeight="1">
      <c r="A2" s="41" t="s">
        <v>2</v>
      </c>
      <c r="B2" s="7" t="s">
        <v>3</v>
      </c>
    </row>
    <row r="3" spans="1:2" ht="57.75">
      <c r="A3" s="42" t="s">
        <v>4</v>
      </c>
      <c r="B3" s="8" t="s">
        <v>5</v>
      </c>
    </row>
    <row r="4" spans="1:2" ht="86.25">
      <c r="A4" s="42" t="s">
        <v>6</v>
      </c>
      <c r="B4" s="8" t="s">
        <v>7</v>
      </c>
    </row>
    <row r="5" spans="1:2" ht="72">
      <c r="A5" s="42" t="s">
        <v>8</v>
      </c>
      <c r="B5" s="8" t="s">
        <v>9</v>
      </c>
    </row>
    <row r="6" spans="1:2" ht="57.75">
      <c r="A6" s="42" t="s">
        <v>10</v>
      </c>
      <c r="B6" s="8" t="s">
        <v>11</v>
      </c>
    </row>
    <row r="7" spans="1:2" ht="30">
      <c r="A7" s="42" t="s">
        <v>12</v>
      </c>
      <c r="B7" s="8" t="s">
        <v>13</v>
      </c>
    </row>
    <row r="8" spans="1:2" ht="43.5">
      <c r="A8" s="42" t="s">
        <v>14</v>
      </c>
      <c r="B8" s="8" t="s">
        <v>15</v>
      </c>
    </row>
    <row r="9" spans="1:2" ht="43.5">
      <c r="A9" s="42" t="s">
        <v>16</v>
      </c>
      <c r="B9" s="8" t="s">
        <v>17</v>
      </c>
    </row>
    <row r="10" spans="1:2" ht="15">
      <c r="A10" s="42" t="s">
        <v>18</v>
      </c>
      <c r="B10" s="8" t="s">
        <v>19</v>
      </c>
    </row>
    <row r="11" spans="1:2" ht="15">
      <c r="A11" s="42" t="s">
        <v>20</v>
      </c>
      <c r="B11" s="8" t="s">
        <v>21</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6"/>
  <sheetViews>
    <sheetView tabSelected="1" zoomScale="85" zoomScaleNormal="85" workbookViewId="0">
      <selection activeCell="D5" sqref="D5"/>
    </sheetView>
  </sheetViews>
  <sheetFormatPr defaultColWidth="8.85546875" defaultRowHeight="14.25"/>
  <cols>
    <col min="1" max="1" width="4" style="4" customWidth="1"/>
    <col min="2" max="2" width="94.85546875" style="4" customWidth="1"/>
    <col min="3" max="3" width="29.140625" style="4" customWidth="1"/>
    <col min="4" max="4" width="42.85546875" style="4" customWidth="1"/>
    <col min="5" max="5" width="37.85546875" style="4" customWidth="1"/>
    <col min="6" max="6" width="25.5703125" style="4" customWidth="1"/>
    <col min="7" max="7" width="20.85546875" style="4" customWidth="1"/>
    <col min="8" max="16384" width="8.85546875" style="4"/>
  </cols>
  <sheetData>
    <row r="1" spans="2:4" ht="15.75">
      <c r="B1" s="48" t="s">
        <v>22</v>
      </c>
      <c r="C1" s="49"/>
      <c r="D1" s="49"/>
    </row>
    <row r="3" spans="2:4" ht="15">
      <c r="B3" s="9" t="s">
        <v>23</v>
      </c>
      <c r="C3" s="10" t="s">
        <v>24</v>
      </c>
    </row>
    <row r="4" spans="2:4" ht="15">
      <c r="B4" s="9" t="s">
        <v>25</v>
      </c>
      <c r="C4" s="10" t="s">
        <v>26</v>
      </c>
    </row>
    <row r="5" spans="2:4" ht="15">
      <c r="B5" s="9" t="s">
        <v>27</v>
      </c>
      <c r="C5" s="10" t="s">
        <v>26</v>
      </c>
      <c r="D5" s="11"/>
    </row>
    <row r="6" spans="2:4" ht="30.6" customHeight="1">
      <c r="B6" s="46" t="s">
        <v>28</v>
      </c>
      <c r="C6" s="46"/>
      <c r="D6" s="47"/>
    </row>
    <row r="7" spans="2:4" ht="32.1" customHeight="1">
      <c r="B7" s="46" t="s">
        <v>29</v>
      </c>
      <c r="C7" s="46"/>
      <c r="D7" s="46"/>
    </row>
    <row r="8" spans="2:4" ht="17.100000000000001" customHeight="1">
      <c r="B8" s="59" t="s">
        <v>30</v>
      </c>
      <c r="C8" s="59"/>
      <c r="D8" s="59"/>
    </row>
    <row r="9" spans="2:4" ht="14.1" customHeight="1">
      <c r="B9" s="12"/>
      <c r="C9" s="12"/>
      <c r="D9" s="12"/>
    </row>
    <row r="10" spans="2:4" ht="15">
      <c r="B10" s="13" t="s">
        <v>31</v>
      </c>
    </row>
    <row r="11" spans="2:4" ht="15">
      <c r="B11" s="14" t="s">
        <v>32</v>
      </c>
      <c r="C11" s="15" t="s">
        <v>33</v>
      </c>
      <c r="D11" s="16" t="s">
        <v>34</v>
      </c>
    </row>
    <row r="12" spans="2:4">
      <c r="B12" s="17" t="s">
        <v>35</v>
      </c>
      <c r="C12" s="18">
        <v>55</v>
      </c>
      <c r="D12" s="10"/>
    </row>
    <row r="13" spans="2:4">
      <c r="B13" s="17" t="s">
        <v>36</v>
      </c>
      <c r="C13" s="18">
        <v>3</v>
      </c>
      <c r="D13" s="10"/>
    </row>
    <row r="14" spans="2:4">
      <c r="B14" s="17" t="s">
        <v>37</v>
      </c>
      <c r="C14" s="18">
        <v>13</v>
      </c>
      <c r="D14" s="10"/>
    </row>
    <row r="15" spans="2:4">
      <c r="B15" s="17" t="s">
        <v>38</v>
      </c>
      <c r="C15" s="18">
        <v>21</v>
      </c>
      <c r="D15" s="10"/>
    </row>
    <row r="16" spans="2:4">
      <c r="B16" s="17" t="s">
        <v>39</v>
      </c>
      <c r="C16" s="18">
        <v>3</v>
      </c>
      <c r="D16" s="10"/>
    </row>
    <row r="17" spans="2:7">
      <c r="B17" s="17" t="s">
        <v>40</v>
      </c>
      <c r="C17" s="18">
        <v>0</v>
      </c>
      <c r="D17" s="10"/>
    </row>
    <row r="18" spans="2:7">
      <c r="B18" s="17" t="s">
        <v>41</v>
      </c>
      <c r="C18" s="18">
        <v>0</v>
      </c>
      <c r="D18" s="10"/>
    </row>
    <row r="19" spans="2:7">
      <c r="B19" s="17" t="s">
        <v>42</v>
      </c>
      <c r="C19" s="18">
        <v>0</v>
      </c>
      <c r="D19" s="10"/>
    </row>
    <row r="20" spans="2:7" ht="15">
      <c r="B20" s="20" t="s">
        <v>43</v>
      </c>
      <c r="C20" s="20">
        <f>SUM(C12:C19)</f>
        <v>95</v>
      </c>
      <c r="D20" s="21"/>
    </row>
    <row r="21" spans="2:7" ht="15">
      <c r="B21" s="22"/>
      <c r="C21" s="23"/>
    </row>
    <row r="22" spans="2:7" ht="15">
      <c r="B22" s="24"/>
    </row>
    <row r="23" spans="2:7" ht="15">
      <c r="B23" s="24" t="s">
        <v>44</v>
      </c>
      <c r="C23" s="25"/>
    </row>
    <row r="24" spans="2:7" ht="15">
      <c r="B24" s="16" t="s">
        <v>32</v>
      </c>
      <c r="C24" s="16" t="s">
        <v>45</v>
      </c>
      <c r="D24" s="16" t="s">
        <v>46</v>
      </c>
      <c r="E24" s="16" t="s">
        <v>47</v>
      </c>
      <c r="F24" s="16" t="s">
        <v>43</v>
      </c>
      <c r="G24" s="16" t="s">
        <v>34</v>
      </c>
    </row>
    <row r="25" spans="2:7">
      <c r="B25" s="26" t="s">
        <v>35</v>
      </c>
      <c r="C25" s="19" t="s">
        <v>48</v>
      </c>
      <c r="D25" s="27">
        <v>22979</v>
      </c>
      <c r="E25" s="27">
        <v>0</v>
      </c>
      <c r="F25" s="27">
        <f>SUM(D25:E25)</f>
        <v>22979</v>
      </c>
      <c r="G25" s="10"/>
    </row>
    <row r="26" spans="2:7">
      <c r="B26" s="8" t="s">
        <v>36</v>
      </c>
      <c r="C26" s="19" t="s">
        <v>48</v>
      </c>
      <c r="D26" s="27">
        <v>1244</v>
      </c>
      <c r="E26" s="27">
        <v>5799</v>
      </c>
      <c r="F26" s="27">
        <f t="shared" ref="F26:F29" si="0">SUM(D26:E26)</f>
        <v>7043</v>
      </c>
      <c r="G26" s="10"/>
    </row>
    <row r="27" spans="2:7">
      <c r="B27" s="8" t="s">
        <v>37</v>
      </c>
      <c r="C27" s="19" t="s">
        <v>49</v>
      </c>
      <c r="D27" s="27">
        <f>176+18</f>
        <v>194</v>
      </c>
      <c r="E27" s="27">
        <v>0</v>
      </c>
      <c r="F27" s="27">
        <f t="shared" si="0"/>
        <v>194</v>
      </c>
      <c r="G27" s="10"/>
    </row>
    <row r="28" spans="2:7">
      <c r="B28" s="8" t="s">
        <v>38</v>
      </c>
      <c r="C28" s="19" t="s">
        <v>49</v>
      </c>
      <c r="D28" s="27">
        <f>172+19</f>
        <v>191</v>
      </c>
      <c r="E28" s="27">
        <v>0</v>
      </c>
      <c r="F28" s="27">
        <f t="shared" si="0"/>
        <v>191</v>
      </c>
      <c r="G28" s="10"/>
    </row>
    <row r="29" spans="2:7">
      <c r="B29" s="28" t="s">
        <v>50</v>
      </c>
      <c r="C29" s="19" t="s">
        <v>49</v>
      </c>
      <c r="D29" s="29">
        <v>47</v>
      </c>
      <c r="E29" s="29">
        <v>51</v>
      </c>
      <c r="F29" s="27">
        <f t="shared" si="0"/>
        <v>98</v>
      </c>
      <c r="G29" s="10"/>
    </row>
    <row r="30" spans="2:7">
      <c r="D30" s="30"/>
      <c r="E30" s="30"/>
    </row>
    <row r="32" spans="2:7" ht="15">
      <c r="B32" s="60" t="s">
        <v>51</v>
      </c>
      <c r="C32" s="61"/>
      <c r="D32" s="61"/>
    </row>
    <row r="33" spans="2:7" ht="90">
      <c r="B33" s="16" t="s">
        <v>52</v>
      </c>
      <c r="C33" s="16" t="s">
        <v>53</v>
      </c>
      <c r="D33" s="16" t="s">
        <v>54</v>
      </c>
      <c r="E33" s="16" t="s">
        <v>55</v>
      </c>
      <c r="F33" s="31" t="s">
        <v>56</v>
      </c>
      <c r="G33" s="16" t="s">
        <v>34</v>
      </c>
    </row>
    <row r="34" spans="2:7">
      <c r="B34" s="32" t="s">
        <v>57</v>
      </c>
      <c r="C34" s="33">
        <v>0</v>
      </c>
      <c r="D34" s="33">
        <v>0</v>
      </c>
      <c r="E34" s="33">
        <f>D34+C34</f>
        <v>0</v>
      </c>
      <c r="F34" s="19"/>
      <c r="G34" s="10"/>
    </row>
    <row r="35" spans="2:7">
      <c r="B35" s="34" t="s">
        <v>58</v>
      </c>
      <c r="C35" s="33">
        <v>0</v>
      </c>
      <c r="D35" s="33">
        <v>0</v>
      </c>
      <c r="E35" s="33">
        <f t="shared" ref="E35:E43" si="1">D35+C35</f>
        <v>0</v>
      </c>
      <c r="F35" s="19"/>
      <c r="G35" s="10"/>
    </row>
    <row r="36" spans="2:7">
      <c r="B36" s="28" t="s">
        <v>59</v>
      </c>
      <c r="C36" s="33">
        <f>70686+124969</f>
        <v>195655</v>
      </c>
      <c r="D36" s="33">
        <f>63954+113067</f>
        <v>177021</v>
      </c>
      <c r="E36" s="33">
        <f t="shared" si="1"/>
        <v>372676</v>
      </c>
      <c r="F36" s="19" t="s">
        <v>60</v>
      </c>
      <c r="G36" s="10"/>
    </row>
    <row r="37" spans="2:7">
      <c r="B37" s="28" t="s">
        <v>36</v>
      </c>
      <c r="C37" s="33">
        <f>206116+162935</f>
        <v>369051</v>
      </c>
      <c r="D37" s="33">
        <v>0</v>
      </c>
      <c r="E37" s="33">
        <f t="shared" si="1"/>
        <v>369051</v>
      </c>
      <c r="F37" s="19" t="s">
        <v>60</v>
      </c>
      <c r="G37" s="10"/>
    </row>
    <row r="38" spans="2:7">
      <c r="B38" s="28" t="s">
        <v>61</v>
      </c>
      <c r="C38" s="33">
        <v>0</v>
      </c>
      <c r="D38" s="33">
        <v>0</v>
      </c>
      <c r="E38" s="33">
        <f t="shared" si="1"/>
        <v>0</v>
      </c>
      <c r="F38" s="19"/>
      <c r="G38" s="10"/>
    </row>
    <row r="39" spans="2:7">
      <c r="B39" s="28" t="s">
        <v>62</v>
      </c>
      <c r="C39" s="33">
        <v>0</v>
      </c>
      <c r="D39" s="33">
        <v>0</v>
      </c>
      <c r="E39" s="33">
        <f t="shared" si="1"/>
        <v>0</v>
      </c>
      <c r="F39" s="19"/>
      <c r="G39" s="10"/>
    </row>
    <row r="40" spans="2:7">
      <c r="B40" s="35" t="s">
        <v>63</v>
      </c>
      <c r="C40" s="33">
        <v>0</v>
      </c>
      <c r="D40" s="33">
        <v>0</v>
      </c>
      <c r="E40" s="33">
        <f t="shared" si="1"/>
        <v>0</v>
      </c>
      <c r="F40" s="19"/>
      <c r="G40" s="10"/>
    </row>
    <row r="41" spans="2:7">
      <c r="B41" s="35" t="s">
        <v>64</v>
      </c>
      <c r="C41" s="33">
        <v>6000</v>
      </c>
      <c r="D41" s="33">
        <v>0</v>
      </c>
      <c r="E41" s="33">
        <f t="shared" si="1"/>
        <v>6000</v>
      </c>
      <c r="F41" s="19"/>
      <c r="G41" s="10"/>
    </row>
    <row r="42" spans="2:7">
      <c r="B42" s="35" t="s">
        <v>65</v>
      </c>
      <c r="C42" s="33">
        <v>0</v>
      </c>
      <c r="D42" s="33">
        <v>0</v>
      </c>
      <c r="E42" s="33">
        <f t="shared" si="1"/>
        <v>0</v>
      </c>
      <c r="F42" s="19"/>
      <c r="G42" s="10"/>
    </row>
    <row r="43" spans="2:7">
      <c r="B43" s="35" t="s">
        <v>66</v>
      </c>
      <c r="C43" s="33">
        <v>0</v>
      </c>
      <c r="D43" s="33">
        <v>0</v>
      </c>
      <c r="E43" s="33">
        <f t="shared" si="1"/>
        <v>0</v>
      </c>
      <c r="F43" s="19"/>
      <c r="G43" s="10"/>
    </row>
    <row r="44" spans="2:7" ht="15">
      <c r="B44" s="36" t="s">
        <v>43</v>
      </c>
      <c r="C44" s="37">
        <f>SUM(C34:C43)</f>
        <v>570706</v>
      </c>
      <c r="D44" s="37">
        <f t="shared" ref="D44:E44" si="2">SUM(D34:D43)</f>
        <v>177021</v>
      </c>
      <c r="E44" s="37">
        <f t="shared" si="2"/>
        <v>747727</v>
      </c>
      <c r="F44" s="28"/>
      <c r="G44" s="28"/>
    </row>
    <row r="45" spans="2:7" ht="15">
      <c r="B45" s="38"/>
      <c r="C45" s="39"/>
    </row>
    <row r="46" spans="2:7" ht="15">
      <c r="B46" s="38"/>
    </row>
    <row r="47" spans="2:7" ht="15">
      <c r="B47" s="38" t="s">
        <v>67</v>
      </c>
    </row>
    <row r="48" spans="2:7" ht="19.5" customHeight="1">
      <c r="B48" s="53" t="s">
        <v>68</v>
      </c>
      <c r="C48" s="54"/>
      <c r="D48" s="54"/>
      <c r="E48" s="55"/>
    </row>
    <row r="49" spans="2:5" ht="135" customHeight="1">
      <c r="B49" s="50" t="s">
        <v>69</v>
      </c>
      <c r="C49" s="51"/>
      <c r="D49" s="51"/>
      <c r="E49" s="52"/>
    </row>
    <row r="50" spans="2:5" ht="146.1" customHeight="1">
      <c r="B50" s="43" t="s">
        <v>70</v>
      </c>
      <c r="C50" s="44"/>
      <c r="D50" s="44"/>
      <c r="E50" s="45"/>
    </row>
    <row r="52" spans="2:5" ht="15">
      <c r="B52" s="62" t="s">
        <v>71</v>
      </c>
      <c r="C52" s="63"/>
      <c r="D52" s="63"/>
      <c r="E52" s="64"/>
    </row>
    <row r="53" spans="2:5" ht="62.45" customHeight="1">
      <c r="B53" s="56" t="s">
        <v>72</v>
      </c>
      <c r="C53" s="57"/>
      <c r="D53" s="57"/>
      <c r="E53" s="58"/>
    </row>
    <row r="54" spans="2:5" ht="87" customHeight="1">
      <c r="B54" s="43" t="s">
        <v>73</v>
      </c>
      <c r="C54" s="44"/>
      <c r="D54" s="44"/>
      <c r="E54" s="45"/>
    </row>
    <row r="56" spans="2:5" ht="37.35" customHeight="1">
      <c r="B56" s="40" t="s">
        <v>74</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00000000-0002-0000-0100-000000000000}">
      <formula1>ISNUMBER(C12)</formula1>
    </dataValidation>
    <dataValidation type="list" allowBlank="1" showInputMessage="1" showErrorMessage="1" sqref="C30" xr:uid="{00000000-0002-0000-0100-000001000000}">
      <formula1>"Number of Beds, Other (Specify in Notes)"</formula1>
    </dataValidation>
    <dataValidation type="decimal" allowBlank="1" showInputMessage="1" showErrorMessage="1" sqref="D34:E43" xr:uid="{00000000-0002-0000-0100-000002000000}">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dropdown!$A$2:$A$6</xm:f>
          </x14:formula1>
          <xm:sqref>D46</xm:sqref>
        </x14:dataValidation>
        <x14:dataValidation type="list" allowBlank="1" showInputMessage="1" showErrorMessage="1" xr:uid="{00000000-0002-0000-0100-000004000000}">
          <x14:formula1>
            <xm:f>dropdown!$D$2:$D$152</xm:f>
          </x14:formula1>
          <xm:sqref>C3</xm:sqref>
        </x14:dataValidation>
        <x14:dataValidation type="list" allowBlank="1" showInputMessage="1" showErrorMessage="1" xr:uid="{00000000-0002-0000-0100-000005000000}">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2"/>
  <sheetViews>
    <sheetView workbookViewId="0">
      <selection activeCell="D18" sqref="D18"/>
    </sheetView>
  </sheetViews>
  <sheetFormatPr defaultRowHeight="15"/>
  <cols>
    <col min="1" max="1" width="46.140625" bestFit="1" customWidth="1"/>
  </cols>
  <sheetData>
    <row r="1" spans="1:4">
      <c r="A1" t="s">
        <v>75</v>
      </c>
      <c r="D1" t="s">
        <v>76</v>
      </c>
    </row>
    <row r="2" spans="1:4">
      <c r="A2" s="1">
        <v>1</v>
      </c>
      <c r="D2" s="3" t="s">
        <v>77</v>
      </c>
    </row>
    <row r="3" spans="1:4">
      <c r="A3" s="2" t="s">
        <v>78</v>
      </c>
      <c r="D3" s="3" t="s">
        <v>79</v>
      </c>
    </row>
    <row r="4" spans="1:4">
      <c r="A4" s="2" t="s">
        <v>80</v>
      </c>
      <c r="D4" s="3" t="s">
        <v>81</v>
      </c>
    </row>
    <row r="5" spans="1:4">
      <c r="A5" s="2" t="s">
        <v>60</v>
      </c>
      <c r="D5" s="3" t="s">
        <v>82</v>
      </c>
    </row>
    <row r="6" spans="1:4">
      <c r="A6" s="2" t="s">
        <v>83</v>
      </c>
      <c r="D6" s="3" t="s">
        <v>84</v>
      </c>
    </row>
    <row r="7" spans="1:4">
      <c r="A7" s="1">
        <v>0</v>
      </c>
      <c r="D7" s="3" t="s">
        <v>85</v>
      </c>
    </row>
    <row r="8" spans="1:4">
      <c r="D8" s="3" t="s">
        <v>86</v>
      </c>
    </row>
    <row r="9" spans="1:4">
      <c r="D9" s="3" t="s">
        <v>87</v>
      </c>
    </row>
    <row r="10" spans="1:4">
      <c r="D10" s="3" t="s">
        <v>88</v>
      </c>
    </row>
    <row r="11" spans="1:4">
      <c r="D11" s="3" t="s">
        <v>89</v>
      </c>
    </row>
    <row r="12" spans="1:4">
      <c r="D12" s="3" t="s">
        <v>90</v>
      </c>
    </row>
    <row r="13" spans="1:4">
      <c r="D13" s="3" t="s">
        <v>91</v>
      </c>
    </row>
    <row r="14" spans="1:4">
      <c r="D14" s="3" t="s">
        <v>92</v>
      </c>
    </row>
    <row r="15" spans="1:4">
      <c r="D15" s="3" t="s">
        <v>93</v>
      </c>
    </row>
    <row r="16" spans="1:4">
      <c r="D16" s="3" t="s">
        <v>94</v>
      </c>
    </row>
    <row r="17" spans="4:4">
      <c r="D17" s="3" t="s">
        <v>95</v>
      </c>
    </row>
    <row r="18" spans="4:4">
      <c r="D18" s="3" t="s">
        <v>96</v>
      </c>
    </row>
    <row r="19" spans="4:4">
      <c r="D19" s="3" t="s">
        <v>97</v>
      </c>
    </row>
    <row r="20" spans="4:4">
      <c r="D20" s="3" t="s">
        <v>98</v>
      </c>
    </row>
    <row r="21" spans="4:4">
      <c r="D21" s="3" t="s">
        <v>99</v>
      </c>
    </row>
    <row r="22" spans="4:4">
      <c r="D22" s="3" t="s">
        <v>100</v>
      </c>
    </row>
    <row r="23" spans="4:4">
      <c r="D23" s="3" t="s">
        <v>101</v>
      </c>
    </row>
    <row r="24" spans="4:4">
      <c r="D24" s="3" t="s">
        <v>102</v>
      </c>
    </row>
    <row r="25" spans="4:4">
      <c r="D25" s="3" t="s">
        <v>103</v>
      </c>
    </row>
    <row r="26" spans="4:4">
      <c r="D26" s="3" t="s">
        <v>104</v>
      </c>
    </row>
    <row r="27" spans="4:4">
      <c r="D27" s="3" t="s">
        <v>105</v>
      </c>
    </row>
    <row r="28" spans="4:4">
      <c r="D28" s="3" t="s">
        <v>106</v>
      </c>
    </row>
    <row r="29" spans="4:4">
      <c r="D29" s="3" t="s">
        <v>107</v>
      </c>
    </row>
    <row r="30" spans="4:4">
      <c r="D30" s="3" t="s">
        <v>108</v>
      </c>
    </row>
    <row r="31" spans="4:4">
      <c r="D31" s="3" t="s">
        <v>109</v>
      </c>
    </row>
    <row r="32" spans="4:4">
      <c r="D32" s="3" t="s">
        <v>110</v>
      </c>
    </row>
    <row r="33" spans="4:4">
      <c r="D33" s="3" t="s">
        <v>111</v>
      </c>
    </row>
    <row r="34" spans="4:4">
      <c r="D34" s="3" t="s">
        <v>112</v>
      </c>
    </row>
    <row r="35" spans="4:4">
      <c r="D35" s="3" t="s">
        <v>113</v>
      </c>
    </row>
    <row r="36" spans="4:4">
      <c r="D36" s="3" t="s">
        <v>114</v>
      </c>
    </row>
    <row r="37" spans="4:4">
      <c r="D37" s="3" t="s">
        <v>115</v>
      </c>
    </row>
    <row r="38" spans="4:4">
      <c r="D38" s="3" t="s">
        <v>116</v>
      </c>
    </row>
    <row r="39" spans="4:4">
      <c r="D39" s="3" t="s">
        <v>117</v>
      </c>
    </row>
    <row r="40" spans="4:4">
      <c r="D40" s="3" t="s">
        <v>118</v>
      </c>
    </row>
    <row r="41" spans="4:4">
      <c r="D41" s="3" t="s">
        <v>119</v>
      </c>
    </row>
    <row r="42" spans="4:4">
      <c r="D42" s="3" t="s">
        <v>120</v>
      </c>
    </row>
    <row r="43" spans="4:4">
      <c r="D43" s="3" t="s">
        <v>121</v>
      </c>
    </row>
    <row r="44" spans="4:4">
      <c r="D44" s="3" t="s">
        <v>122</v>
      </c>
    </row>
    <row r="45" spans="4:4">
      <c r="D45" s="3" t="s">
        <v>123</v>
      </c>
    </row>
    <row r="46" spans="4:4">
      <c r="D46" s="3" t="s">
        <v>124</v>
      </c>
    </row>
    <row r="47" spans="4:4">
      <c r="D47" s="3" t="s">
        <v>125</v>
      </c>
    </row>
    <row r="48" spans="4:4">
      <c r="D48" s="3" t="s">
        <v>126</v>
      </c>
    </row>
    <row r="49" spans="4:4">
      <c r="D49" s="3" t="s">
        <v>127</v>
      </c>
    </row>
    <row r="50" spans="4:4">
      <c r="D50" s="3" t="s">
        <v>128</v>
      </c>
    </row>
    <row r="51" spans="4:4">
      <c r="D51" s="3" t="s">
        <v>129</v>
      </c>
    </row>
    <row r="52" spans="4:4">
      <c r="D52" s="3" t="s">
        <v>130</v>
      </c>
    </row>
    <row r="53" spans="4:4">
      <c r="D53" s="3" t="s">
        <v>131</v>
      </c>
    </row>
    <row r="54" spans="4:4">
      <c r="D54" s="3" t="s">
        <v>132</v>
      </c>
    </row>
    <row r="55" spans="4:4">
      <c r="D55" s="3" t="s">
        <v>133</v>
      </c>
    </row>
    <row r="56" spans="4:4">
      <c r="D56" s="3" t="s">
        <v>134</v>
      </c>
    </row>
    <row r="57" spans="4:4">
      <c r="D57" s="3" t="s">
        <v>135</v>
      </c>
    </row>
    <row r="58" spans="4:4">
      <c r="D58" s="3" t="s">
        <v>136</v>
      </c>
    </row>
    <row r="59" spans="4:4">
      <c r="D59" s="3" t="s">
        <v>137</v>
      </c>
    </row>
    <row r="60" spans="4:4">
      <c r="D60" s="3" t="s">
        <v>138</v>
      </c>
    </row>
    <row r="61" spans="4:4">
      <c r="D61" s="3" t="s">
        <v>139</v>
      </c>
    </row>
    <row r="62" spans="4:4">
      <c r="D62" s="3" t="s">
        <v>140</v>
      </c>
    </row>
    <row r="63" spans="4:4">
      <c r="D63" s="3" t="s">
        <v>141</v>
      </c>
    </row>
    <row r="64" spans="4:4">
      <c r="D64" s="3" t="s">
        <v>142</v>
      </c>
    </row>
    <row r="65" spans="4:4">
      <c r="D65" s="3" t="s">
        <v>143</v>
      </c>
    </row>
    <row r="66" spans="4:4">
      <c r="D66" s="3" t="s">
        <v>144</v>
      </c>
    </row>
    <row r="67" spans="4:4">
      <c r="D67" s="3" t="s">
        <v>145</v>
      </c>
    </row>
    <row r="68" spans="4:4">
      <c r="D68" s="3" t="s">
        <v>146</v>
      </c>
    </row>
    <row r="69" spans="4:4">
      <c r="D69" s="3" t="s">
        <v>147</v>
      </c>
    </row>
    <row r="70" spans="4:4">
      <c r="D70" s="3" t="s">
        <v>148</v>
      </c>
    </row>
    <row r="71" spans="4:4">
      <c r="D71" s="3" t="s">
        <v>149</v>
      </c>
    </row>
    <row r="72" spans="4:4">
      <c r="D72" s="3" t="s">
        <v>150</v>
      </c>
    </row>
    <row r="73" spans="4:4">
      <c r="D73" s="3" t="s">
        <v>151</v>
      </c>
    </row>
    <row r="74" spans="4:4">
      <c r="D74" s="3" t="s">
        <v>152</v>
      </c>
    </row>
    <row r="75" spans="4:4">
      <c r="D75" s="3" t="s">
        <v>153</v>
      </c>
    </row>
    <row r="76" spans="4:4">
      <c r="D76" s="3" t="s">
        <v>154</v>
      </c>
    </row>
    <row r="77" spans="4:4">
      <c r="D77" s="3" t="s">
        <v>155</v>
      </c>
    </row>
    <row r="78" spans="4:4">
      <c r="D78" s="3" t="s">
        <v>156</v>
      </c>
    </row>
    <row r="79" spans="4:4">
      <c r="D79" s="3" t="s">
        <v>157</v>
      </c>
    </row>
    <row r="80" spans="4:4">
      <c r="D80" s="3" t="s">
        <v>158</v>
      </c>
    </row>
    <row r="81" spans="4:4">
      <c r="D81" s="3" t="s">
        <v>159</v>
      </c>
    </row>
    <row r="82" spans="4:4">
      <c r="D82" s="3" t="s">
        <v>160</v>
      </c>
    </row>
    <row r="83" spans="4:4">
      <c r="D83" s="3" t="s">
        <v>161</v>
      </c>
    </row>
    <row r="84" spans="4:4">
      <c r="D84" s="3" t="s">
        <v>162</v>
      </c>
    </row>
    <row r="85" spans="4:4">
      <c r="D85" s="3" t="s">
        <v>163</v>
      </c>
    </row>
    <row r="86" spans="4:4">
      <c r="D86" s="3" t="s">
        <v>164</v>
      </c>
    </row>
    <row r="87" spans="4:4">
      <c r="D87" s="3" t="s">
        <v>165</v>
      </c>
    </row>
    <row r="88" spans="4:4">
      <c r="D88" s="3" t="s">
        <v>166</v>
      </c>
    </row>
    <row r="89" spans="4:4">
      <c r="D89" s="3" t="s">
        <v>167</v>
      </c>
    </row>
    <row r="90" spans="4:4">
      <c r="D90" s="3" t="s">
        <v>168</v>
      </c>
    </row>
    <row r="91" spans="4:4">
      <c r="D91" s="3" t="s">
        <v>169</v>
      </c>
    </row>
    <row r="92" spans="4:4">
      <c r="D92" s="3" t="s">
        <v>170</v>
      </c>
    </row>
    <row r="93" spans="4:4">
      <c r="D93" s="3" t="s">
        <v>171</v>
      </c>
    </row>
    <row r="94" spans="4:4">
      <c r="D94" s="3" t="s">
        <v>172</v>
      </c>
    </row>
    <row r="95" spans="4:4">
      <c r="D95" s="3" t="s">
        <v>173</v>
      </c>
    </row>
    <row r="96" spans="4:4">
      <c r="D96" s="3" t="s">
        <v>174</v>
      </c>
    </row>
    <row r="97" spans="4:4">
      <c r="D97" s="3" t="s">
        <v>175</v>
      </c>
    </row>
    <row r="98" spans="4:4">
      <c r="D98" s="3" t="s">
        <v>176</v>
      </c>
    </row>
    <row r="99" spans="4:4">
      <c r="D99" s="3" t="s">
        <v>177</v>
      </c>
    </row>
    <row r="100" spans="4:4">
      <c r="D100" s="3" t="s">
        <v>178</v>
      </c>
    </row>
    <row r="101" spans="4:4">
      <c r="D101" s="3" t="s">
        <v>179</v>
      </c>
    </row>
    <row r="102" spans="4:4">
      <c r="D102" s="3" t="s">
        <v>180</v>
      </c>
    </row>
    <row r="103" spans="4:4">
      <c r="D103" s="3" t="s">
        <v>181</v>
      </c>
    </row>
    <row r="104" spans="4:4">
      <c r="D104" s="3" t="s">
        <v>182</v>
      </c>
    </row>
    <row r="105" spans="4:4">
      <c r="D105" s="3" t="s">
        <v>183</v>
      </c>
    </row>
    <row r="106" spans="4:4">
      <c r="D106" s="3" t="s">
        <v>184</v>
      </c>
    </row>
    <row r="107" spans="4:4">
      <c r="D107" s="3" t="s">
        <v>185</v>
      </c>
    </row>
    <row r="108" spans="4:4">
      <c r="D108" s="3" t="s">
        <v>186</v>
      </c>
    </row>
    <row r="109" spans="4:4">
      <c r="D109" s="3" t="s">
        <v>187</v>
      </c>
    </row>
    <row r="110" spans="4:4">
      <c r="D110" s="3" t="s">
        <v>188</v>
      </c>
    </row>
    <row r="111" spans="4:4">
      <c r="D111" s="3" t="s">
        <v>189</v>
      </c>
    </row>
    <row r="112" spans="4:4">
      <c r="D112" s="3" t="s">
        <v>190</v>
      </c>
    </row>
    <row r="113" spans="4:4">
      <c r="D113" s="3" t="s">
        <v>191</v>
      </c>
    </row>
    <row r="114" spans="4:4">
      <c r="D114" s="3" t="s">
        <v>192</v>
      </c>
    </row>
    <row r="115" spans="4:4">
      <c r="D115" s="3" t="s">
        <v>193</v>
      </c>
    </row>
    <row r="116" spans="4:4">
      <c r="D116" s="3" t="s">
        <v>194</v>
      </c>
    </row>
    <row r="117" spans="4:4">
      <c r="D117" s="3" t="s">
        <v>195</v>
      </c>
    </row>
    <row r="118" spans="4:4">
      <c r="D118" s="3" t="s">
        <v>196</v>
      </c>
    </row>
    <row r="119" spans="4:4">
      <c r="D119" s="3" t="s">
        <v>197</v>
      </c>
    </row>
    <row r="120" spans="4:4">
      <c r="D120" s="3" t="s">
        <v>198</v>
      </c>
    </row>
    <row r="121" spans="4:4">
      <c r="D121" s="3" t="s">
        <v>199</v>
      </c>
    </row>
    <row r="122" spans="4:4">
      <c r="D122" s="3" t="s">
        <v>200</v>
      </c>
    </row>
    <row r="123" spans="4:4">
      <c r="D123" s="3" t="s">
        <v>201</v>
      </c>
    </row>
    <row r="124" spans="4:4">
      <c r="D124" s="3" t="s">
        <v>202</v>
      </c>
    </row>
    <row r="125" spans="4:4">
      <c r="D125" s="3" t="s">
        <v>203</v>
      </c>
    </row>
    <row r="126" spans="4:4">
      <c r="D126" s="3" t="s">
        <v>204</v>
      </c>
    </row>
    <row r="127" spans="4:4">
      <c r="D127" s="3" t="s">
        <v>205</v>
      </c>
    </row>
    <row r="128" spans="4:4">
      <c r="D128" s="3" t="s">
        <v>206</v>
      </c>
    </row>
    <row r="129" spans="4:4">
      <c r="D129" s="3" t="s">
        <v>207</v>
      </c>
    </row>
    <row r="130" spans="4:4">
      <c r="D130" s="3" t="s">
        <v>24</v>
      </c>
    </row>
    <row r="131" spans="4:4">
      <c r="D131" s="3" t="s">
        <v>208</v>
      </c>
    </row>
    <row r="132" spans="4:4">
      <c r="D132" s="3" t="s">
        <v>209</v>
      </c>
    </row>
    <row r="133" spans="4:4">
      <c r="D133" s="3" t="s">
        <v>210</v>
      </c>
    </row>
    <row r="134" spans="4:4">
      <c r="D134" s="3" t="s">
        <v>211</v>
      </c>
    </row>
    <row r="135" spans="4:4">
      <c r="D135" s="3" t="s">
        <v>212</v>
      </c>
    </row>
    <row r="136" spans="4:4">
      <c r="D136" s="3" t="s">
        <v>213</v>
      </c>
    </row>
    <row r="137" spans="4:4">
      <c r="D137" s="3" t="s">
        <v>214</v>
      </c>
    </row>
    <row r="138" spans="4:4">
      <c r="D138" s="3" t="s">
        <v>215</v>
      </c>
    </row>
    <row r="139" spans="4:4">
      <c r="D139" s="3" t="s">
        <v>216</v>
      </c>
    </row>
    <row r="140" spans="4:4">
      <c r="D140" s="3" t="s">
        <v>217</v>
      </c>
    </row>
    <row r="141" spans="4:4">
      <c r="D141" s="3" t="s">
        <v>218</v>
      </c>
    </row>
    <row r="142" spans="4:4">
      <c r="D142" s="3" t="s">
        <v>219</v>
      </c>
    </row>
    <row r="143" spans="4:4">
      <c r="D143" s="3" t="s">
        <v>220</v>
      </c>
    </row>
    <row r="144" spans="4:4">
      <c r="D144" s="3" t="s">
        <v>221</v>
      </c>
    </row>
    <row r="145" spans="4:4">
      <c r="D145" s="3" t="s">
        <v>222</v>
      </c>
    </row>
    <row r="146" spans="4:4">
      <c r="D146" s="3" t="s">
        <v>223</v>
      </c>
    </row>
    <row r="147" spans="4:4">
      <c r="D147" s="3" t="s">
        <v>224</v>
      </c>
    </row>
    <row r="148" spans="4:4">
      <c r="D148" s="3" t="s">
        <v>225</v>
      </c>
    </row>
    <row r="149" spans="4:4">
      <c r="D149" s="3" t="s">
        <v>226</v>
      </c>
    </row>
    <row r="150" spans="4:4">
      <c r="D150" s="3" t="s">
        <v>227</v>
      </c>
    </row>
    <row r="151" spans="4:4">
      <c r="D151" s="3" t="s">
        <v>228</v>
      </c>
    </row>
    <row r="152" spans="4:4">
      <c r="D152" s="3" t="s">
        <v>229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file>

<file path=customXml/itemProps2.xml><?xml version="1.0" encoding="utf-8"?>
<ds:datastoreItem xmlns:ds="http://schemas.openxmlformats.org/officeDocument/2006/customXml" ds:itemID="{FDD55BC6-C0ED-4843-8C2F-21DDAA151ECD}"/>
</file>

<file path=customXml/itemProps3.xml><?xml version="1.0" encoding="utf-8"?>
<ds:datastoreItem xmlns:ds="http://schemas.openxmlformats.org/officeDocument/2006/customXml" ds:itemID="{8B39736C-867A-48E9-9D38-D3461571A0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2023-03-07T09:33:16Z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